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RCN'!$A$1:$N$112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C104" i="1"/>
  <c r="H103" i="1"/>
  <c r="C103" i="1"/>
  <c r="H102" i="1"/>
  <c r="C102" i="1"/>
  <c r="H101" i="1"/>
  <c r="C101" i="1"/>
  <c r="H100" i="1"/>
  <c r="H99" i="1" s="1"/>
  <c r="C100" i="1"/>
  <c r="M99" i="1"/>
  <c r="M93" i="1" s="1"/>
  <c r="L99" i="1"/>
  <c r="L93" i="1" s="1"/>
  <c r="L80" i="1" s="1"/>
  <c r="L78" i="1" s="1"/>
  <c r="K99" i="1"/>
  <c r="J99" i="1"/>
  <c r="I99" i="1"/>
  <c r="G99" i="1"/>
  <c r="F99" i="1"/>
  <c r="E99" i="1"/>
  <c r="D99" i="1"/>
  <c r="D93" i="1" s="1"/>
  <c r="D80" i="1" s="1"/>
  <c r="D78" i="1" s="1"/>
  <c r="C99" i="1"/>
  <c r="H98" i="1"/>
  <c r="C98" i="1"/>
  <c r="H97" i="1"/>
  <c r="C97" i="1"/>
  <c r="H96" i="1"/>
  <c r="C96" i="1"/>
  <c r="H95" i="1"/>
  <c r="H94" i="1" s="1"/>
  <c r="H93" i="1" s="1"/>
  <c r="C95" i="1"/>
  <c r="C94" i="1" s="1"/>
  <c r="M94" i="1"/>
  <c r="L94" i="1"/>
  <c r="K94" i="1"/>
  <c r="K93" i="1" s="1"/>
  <c r="J94" i="1"/>
  <c r="J93" i="1" s="1"/>
  <c r="I94" i="1"/>
  <c r="G94" i="1"/>
  <c r="F94" i="1"/>
  <c r="F93" i="1" s="1"/>
  <c r="E94" i="1"/>
  <c r="D94" i="1"/>
  <c r="I93" i="1"/>
  <c r="E93" i="1"/>
  <c r="H92" i="1"/>
  <c r="C92" i="1"/>
  <c r="C90" i="1" s="1"/>
  <c r="H91" i="1"/>
  <c r="C91" i="1"/>
  <c r="M90" i="1"/>
  <c r="L90" i="1"/>
  <c r="K90" i="1"/>
  <c r="J90" i="1"/>
  <c r="I90" i="1"/>
  <c r="H90" i="1"/>
  <c r="G90" i="1"/>
  <c r="F90" i="1"/>
  <c r="E90" i="1"/>
  <c r="D90" i="1"/>
  <c r="H89" i="1"/>
  <c r="C89" i="1"/>
  <c r="H88" i="1"/>
  <c r="H86" i="1" s="1"/>
  <c r="C88" i="1"/>
  <c r="H87" i="1"/>
  <c r="C87" i="1"/>
  <c r="C86" i="1" s="1"/>
  <c r="M86" i="1"/>
  <c r="L86" i="1"/>
  <c r="K86" i="1"/>
  <c r="J86" i="1"/>
  <c r="I86" i="1"/>
  <c r="G86" i="1"/>
  <c r="F86" i="1"/>
  <c r="E86" i="1"/>
  <c r="D86" i="1"/>
  <c r="H85" i="1"/>
  <c r="C85" i="1"/>
  <c r="H84" i="1"/>
  <c r="C84" i="1"/>
  <c r="H83" i="1"/>
  <c r="H82" i="1" s="1"/>
  <c r="H81" i="1" s="1"/>
  <c r="C83" i="1"/>
  <c r="C82" i="1" s="1"/>
  <c r="M82" i="1"/>
  <c r="L82" i="1"/>
  <c r="K82" i="1"/>
  <c r="K81" i="1" s="1"/>
  <c r="J82" i="1"/>
  <c r="J81" i="1" s="1"/>
  <c r="I82" i="1"/>
  <c r="G82" i="1"/>
  <c r="G81" i="1" s="1"/>
  <c r="F82" i="1"/>
  <c r="F81" i="1" s="1"/>
  <c r="E82" i="1"/>
  <c r="D82" i="1"/>
  <c r="M81" i="1"/>
  <c r="L81" i="1"/>
  <c r="I81" i="1"/>
  <c r="I80" i="1" s="1"/>
  <c r="I78" i="1" s="1"/>
  <c r="E81" i="1"/>
  <c r="E80" i="1" s="1"/>
  <c r="E78" i="1" s="1"/>
  <c r="D81" i="1"/>
  <c r="H79" i="1"/>
  <c r="C79" i="1"/>
  <c r="H77" i="1"/>
  <c r="C77" i="1"/>
  <c r="H76" i="1"/>
  <c r="C76" i="1"/>
  <c r="H75" i="1"/>
  <c r="C75" i="1"/>
  <c r="C73" i="1" s="1"/>
  <c r="H74" i="1"/>
  <c r="C74" i="1"/>
  <c r="M73" i="1"/>
  <c r="L73" i="1"/>
  <c r="K73" i="1"/>
  <c r="J73" i="1"/>
  <c r="I73" i="1"/>
  <c r="H73" i="1"/>
  <c r="G73" i="1"/>
  <c r="F73" i="1"/>
  <c r="E73" i="1"/>
  <c r="D73" i="1"/>
  <c r="H72" i="1"/>
  <c r="C72" i="1"/>
  <c r="H71" i="1"/>
  <c r="H69" i="1" s="1"/>
  <c r="C71" i="1"/>
  <c r="H70" i="1"/>
  <c r="C70" i="1"/>
  <c r="C69" i="1" s="1"/>
  <c r="M69" i="1"/>
  <c r="M67" i="1" s="1"/>
  <c r="M19" i="1" s="1"/>
  <c r="M16" i="1" s="1"/>
  <c r="L69" i="1"/>
  <c r="K69" i="1"/>
  <c r="J69" i="1"/>
  <c r="I69" i="1"/>
  <c r="I67" i="1" s="1"/>
  <c r="G69" i="1"/>
  <c r="F69" i="1"/>
  <c r="E69" i="1"/>
  <c r="E67" i="1" s="1"/>
  <c r="D69" i="1"/>
  <c r="H68" i="1"/>
  <c r="C68" i="1"/>
  <c r="L67" i="1"/>
  <c r="K67" i="1"/>
  <c r="J67" i="1"/>
  <c r="J59" i="1" s="1"/>
  <c r="G67" i="1"/>
  <c r="F67" i="1"/>
  <c r="F59" i="1" s="1"/>
  <c r="D67" i="1"/>
  <c r="H65" i="1"/>
  <c r="C65" i="1"/>
  <c r="H64" i="1"/>
  <c r="C64" i="1"/>
  <c r="H63" i="1"/>
  <c r="H62" i="1" s="1"/>
  <c r="H60" i="1" s="1"/>
  <c r="C63" i="1"/>
  <c r="M62" i="1"/>
  <c r="L62" i="1"/>
  <c r="K62" i="1"/>
  <c r="K60" i="1" s="1"/>
  <c r="K59" i="1" s="1"/>
  <c r="J62" i="1"/>
  <c r="I62" i="1"/>
  <c r="G62" i="1"/>
  <c r="G60" i="1" s="1"/>
  <c r="G59" i="1" s="1"/>
  <c r="F62" i="1"/>
  <c r="E62" i="1"/>
  <c r="D62" i="1"/>
  <c r="C62" i="1"/>
  <c r="C60" i="1" s="1"/>
  <c r="H61" i="1"/>
  <c r="C61" i="1"/>
  <c r="M60" i="1"/>
  <c r="L60" i="1"/>
  <c r="L59" i="1" s="1"/>
  <c r="J60" i="1"/>
  <c r="I60" i="1"/>
  <c r="F60" i="1"/>
  <c r="E60" i="1"/>
  <c r="E59" i="1" s="1"/>
  <c r="D60" i="1"/>
  <c r="D59" i="1" s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7" i="1" s="1"/>
  <c r="H48" i="1"/>
  <c r="C48" i="1"/>
  <c r="M47" i="1"/>
  <c r="L47" i="1"/>
  <c r="K47" i="1"/>
  <c r="J47" i="1"/>
  <c r="I47" i="1"/>
  <c r="H47" i="1"/>
  <c r="G47" i="1"/>
  <c r="F47" i="1"/>
  <c r="E47" i="1"/>
  <c r="D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H35" i="1" s="1"/>
  <c r="H34" i="1" s="1"/>
  <c r="C37" i="1"/>
  <c r="H36" i="1"/>
  <c r="C36" i="1"/>
  <c r="C35" i="1" s="1"/>
  <c r="M35" i="1"/>
  <c r="L35" i="1"/>
  <c r="K35" i="1"/>
  <c r="J35" i="1"/>
  <c r="J34" i="1" s="1"/>
  <c r="I35" i="1"/>
  <c r="G35" i="1"/>
  <c r="F35" i="1"/>
  <c r="F34" i="1" s="1"/>
  <c r="E35" i="1"/>
  <c r="D35" i="1"/>
  <c r="L34" i="1"/>
  <c r="K34" i="1"/>
  <c r="G34" i="1"/>
  <c r="D34" i="1"/>
  <c r="H33" i="1"/>
  <c r="C33" i="1"/>
  <c r="H32" i="1"/>
  <c r="C32" i="1"/>
  <c r="H31" i="1"/>
  <c r="C31" i="1"/>
  <c r="H30" i="1"/>
  <c r="H29" i="1" s="1"/>
  <c r="C30" i="1"/>
  <c r="M29" i="1"/>
  <c r="L29" i="1"/>
  <c r="L23" i="1" s="1"/>
  <c r="K29" i="1"/>
  <c r="K22" i="1" s="1"/>
  <c r="K19" i="1" s="1"/>
  <c r="K16" i="1" s="1"/>
  <c r="J29" i="1"/>
  <c r="I29" i="1"/>
  <c r="G29" i="1"/>
  <c r="G22" i="1" s="1"/>
  <c r="G19" i="1" s="1"/>
  <c r="G16" i="1" s="1"/>
  <c r="F29" i="1"/>
  <c r="E29" i="1"/>
  <c r="D29" i="1"/>
  <c r="D23" i="1" s="1"/>
  <c r="C29" i="1"/>
  <c r="C22" i="1" s="1"/>
  <c r="H28" i="1"/>
  <c r="C28" i="1"/>
  <c r="H27" i="1"/>
  <c r="C27" i="1"/>
  <c r="H26" i="1"/>
  <c r="C26" i="1"/>
  <c r="H25" i="1"/>
  <c r="H24" i="1" s="1"/>
  <c r="C25" i="1"/>
  <c r="C24" i="1" s="1"/>
  <c r="C23" i="1" s="1"/>
  <c r="M24" i="1"/>
  <c r="L24" i="1"/>
  <c r="K24" i="1"/>
  <c r="J24" i="1"/>
  <c r="I24" i="1"/>
  <c r="G24" i="1"/>
  <c r="G23" i="1" s="1"/>
  <c r="F24" i="1"/>
  <c r="E24" i="1"/>
  <c r="D24" i="1"/>
  <c r="M23" i="1"/>
  <c r="I23" i="1"/>
  <c r="E23" i="1"/>
  <c r="M22" i="1"/>
  <c r="L22" i="1"/>
  <c r="L19" i="1" s="1"/>
  <c r="L16" i="1" s="1"/>
  <c r="J22" i="1"/>
  <c r="I22" i="1"/>
  <c r="H22" i="1"/>
  <c r="F22" i="1"/>
  <c r="E22" i="1"/>
  <c r="D22" i="1"/>
  <c r="D19" i="1" s="1"/>
  <c r="D16" i="1" s="1"/>
  <c r="L21" i="1"/>
  <c r="L20" i="1" s="1"/>
  <c r="K21" i="1"/>
  <c r="G21" i="1"/>
  <c r="D21" i="1"/>
  <c r="D20" i="1" s="1"/>
  <c r="C21" i="1"/>
  <c r="I19" i="1"/>
  <c r="I16" i="1" s="1"/>
  <c r="E19" i="1"/>
  <c r="E16" i="1" s="1"/>
  <c r="L18" i="1"/>
  <c r="D18" i="1"/>
  <c r="D14" i="1" s="1"/>
  <c r="D105" i="1" s="1"/>
  <c r="L14" i="1"/>
  <c r="M80" i="1" l="1"/>
  <c r="M78" i="1" s="1"/>
  <c r="C93" i="1"/>
  <c r="G93" i="1"/>
  <c r="G80" i="1"/>
  <c r="G78" i="1" s="1"/>
  <c r="I21" i="1"/>
  <c r="I34" i="1"/>
  <c r="M34" i="1"/>
  <c r="M21" i="1"/>
  <c r="J21" i="1"/>
  <c r="J23" i="1"/>
  <c r="E34" i="1"/>
  <c r="E21" i="1"/>
  <c r="C34" i="1"/>
  <c r="M59" i="1"/>
  <c r="J80" i="1"/>
  <c r="J78" i="1" s="1"/>
  <c r="C81" i="1"/>
  <c r="C80" i="1" s="1"/>
  <c r="C78" i="1" s="1"/>
  <c r="D15" i="1"/>
  <c r="D17" i="1"/>
  <c r="C18" i="1"/>
  <c r="C20" i="1"/>
  <c r="L15" i="1"/>
  <c r="L17" i="1"/>
  <c r="G18" i="1"/>
  <c r="G20" i="1"/>
  <c r="F21" i="1"/>
  <c r="F23" i="1"/>
  <c r="K23" i="1"/>
  <c r="H23" i="1"/>
  <c r="H21" i="1"/>
  <c r="I59" i="1"/>
  <c r="C67" i="1"/>
  <c r="C19" i="1" s="1"/>
  <c r="C16" i="1" s="1"/>
  <c r="F80" i="1"/>
  <c r="F78" i="1" s="1"/>
  <c r="K80" i="1"/>
  <c r="K78" i="1" s="1"/>
  <c r="H80" i="1"/>
  <c r="H78" i="1" s="1"/>
  <c r="L105" i="1"/>
  <c r="K18" i="1"/>
  <c r="K20" i="1"/>
  <c r="H67" i="1"/>
  <c r="H19" i="1" s="1"/>
  <c r="H16" i="1" s="1"/>
  <c r="F19" i="1"/>
  <c r="F16" i="1" s="1"/>
  <c r="J19" i="1"/>
  <c r="J16" i="1" s="1"/>
  <c r="G14" i="1" l="1"/>
  <c r="G105" i="1" s="1"/>
  <c r="G15" i="1"/>
  <c r="G17" i="1"/>
  <c r="C15" i="1"/>
  <c r="C14" i="1" s="1"/>
  <c r="C105" i="1" s="1"/>
  <c r="C17" i="1"/>
  <c r="E20" i="1"/>
  <c r="E18" i="1"/>
  <c r="J18" i="1"/>
  <c r="J20" i="1"/>
  <c r="K14" i="1"/>
  <c r="K105" i="1" s="1"/>
  <c r="K15" i="1"/>
  <c r="K17" i="1"/>
  <c r="H59" i="1"/>
  <c r="C59" i="1"/>
  <c r="I20" i="1"/>
  <c r="I18" i="1"/>
  <c r="H20" i="1"/>
  <c r="H18" i="1"/>
  <c r="F18" i="1"/>
  <c r="F20" i="1"/>
  <c r="M20" i="1"/>
  <c r="M18" i="1"/>
  <c r="F17" i="1" l="1"/>
  <c r="F14" i="1"/>
  <c r="F105" i="1" s="1"/>
  <c r="F15" i="1"/>
  <c r="E14" i="1"/>
  <c r="E105" i="1" s="1"/>
  <c r="E17" i="1"/>
  <c r="E15" i="1"/>
  <c r="M14" i="1"/>
  <c r="M105" i="1" s="1"/>
  <c r="M17" i="1"/>
  <c r="M15" i="1"/>
  <c r="H15" i="1"/>
  <c r="H17" i="1"/>
  <c r="H14" i="1"/>
  <c r="H105" i="1" s="1"/>
  <c r="I17" i="1"/>
  <c r="I14" i="1"/>
  <c r="I105" i="1" s="1"/>
  <c r="I15" i="1"/>
  <c r="J17" i="1"/>
  <c r="J15" i="1"/>
  <c r="J14" i="1"/>
  <c r="J105" i="1" s="1"/>
</calcChain>
</file>

<file path=xl/sharedStrings.xml><?xml version="1.0" encoding="utf-8"?>
<sst xmlns="http://schemas.openxmlformats.org/spreadsheetml/2006/main" count="131" uniqueCount="96">
  <si>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</si>
  <si>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</si>
  <si>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</si>
  <si>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</si>
  <si>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</si>
  <si>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</si>
  <si>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</si>
  <si>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</si>
  <si>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</si>
  <si>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</si>
  <si>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</si>
  <si>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</si>
  <si>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</si>
  <si>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</si>
  <si>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</si>
  <si>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</si>
  <si>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</si>
  <si>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</si>
  <si>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</si>
  <si>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</si>
  <si>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</si>
  <si>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</si>
  <si>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</si>
  <si>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</si>
  <si>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</si>
  <si>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</si>
  <si>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</si>
  <si>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</si>
  <si>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</si>
  <si>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</si>
  <si>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</si>
  <si>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</si>
  <si>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</si>
  <si>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</si>
  <si>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</si>
  <si>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</si>
  <si>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</si>
  <si>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</si>
  <si>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</si>
  <si>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</si>
  <si>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</si>
  <si>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</si>
  <si>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</si>
  <si>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</si>
  <si>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</si>
  <si>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</si>
  <si>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</si>
  <si>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</si>
  <si>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</si>
  <si>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</si>
  <si>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</si>
  <si>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</si>
  <si>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</si>
  <si>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</si>
  <si>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</si>
  <si>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</si>
  <si>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</si>
  <si>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</si>
  <si>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</si>
  <si>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</si>
  <si>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</si>
  <si>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</si>
  <si>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</si>
  <si>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</si>
  <si>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</si>
  <si>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</si>
  <si>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</si>
  <si>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</si>
  <si>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</si>
  <si>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</si>
  <si>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</si>
  <si>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</si>
  <si>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</si>
  <si>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</si>
  <si>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</si>
  <si>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</si>
  <si>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</si>
  <si>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</si>
  <si>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</si>
  <si>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</si>
  <si>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</si>
  <si>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</si>
  <si>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</si>
  <si>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</si>
  <si>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</si>
  <si>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</si>
  <si>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</si>
  <si>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</si>
  <si>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</si>
  <si>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</si>
  <si>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</si>
  <si>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Línea núm.</t>
  </si>
  <si>
    <t>DE PANAMÁ, SEGÚN PARTIDA: AÑOS 2018-19 Y PRIMER TRIMESTRE 2020</t>
  </si>
  <si>
    <t>2019 (P)</t>
  </si>
  <si>
    <t>2020 (E)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</si>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</sst>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/>
    <xf numFmtId="0" fontId="1" fillId="4" borderId="2" xfId="0" applyNumberFormat="1" applyFont="1" applyFill="1" applyBorder="1" applyAlignment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 indent="1"/>
    </xf>
    <xf numFmtId="164" fontId="1" fillId="4" borderId="6" xfId="0" applyNumberFormat="1" applyFont="1" applyFill="1" applyBorder="1" applyAlignment="1" applyProtection="1">
      <alignment horizontal="righ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4" borderId="14" xfId="0" applyNumberFormat="1" applyFont="1" applyFill="1" applyBorder="1" applyAlignment="1" applyProtection="1"/>
    <xf numFmtId="0" fontId="1" fillId="2" borderId="7" xfId="0" applyNumberFormat="1" applyFont="1" applyFill="1" applyBorder="1"/>
    <xf numFmtId="0" fontId="1" fillId="2" borderId="0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" customWidth="1"/>
    <col min="2" max="2" width="60.7109375" style="34" customWidth="1"/>
    <col min="3" max="3" width="10.7109375" style="5" customWidth="1"/>
    <col min="4" max="7" width="8.7109375" style="5" customWidth="1"/>
    <col min="8" max="13" width="17.7109375" style="5" customWidth="1"/>
    <col min="14" max="14" width="6.7109375" style="5" customWidth="1"/>
    <col min="15" max="16384" width="11.42578125" style="5"/>
  </cols>
  <sheetData>
    <row r="1" spans="1:14" ht="12.75" customHeight="1" x14ac:dyDescent="0.2">
      <c r="A1" s="63" t="s">
        <v>12</v>
      </c>
      <c r="B1" s="63"/>
      <c r="C1" s="63"/>
      <c r="D1" s="63"/>
      <c r="E1" s="63"/>
      <c r="F1" s="63"/>
      <c r="G1" s="63"/>
      <c r="H1" s="63" t="s">
        <v>12</v>
      </c>
      <c r="I1" s="63"/>
      <c r="J1" s="63"/>
      <c r="K1" s="63"/>
      <c r="L1" s="63"/>
      <c r="M1" s="63"/>
      <c r="N1" s="63"/>
    </row>
    <row r="2" spans="1:14" ht="12.75" customHeight="1" x14ac:dyDescent="0.2">
      <c r="A2" s="64" t="s">
        <v>13</v>
      </c>
      <c r="B2" s="64"/>
      <c r="C2" s="64"/>
      <c r="D2" s="64"/>
      <c r="E2" s="64"/>
      <c r="F2" s="64"/>
      <c r="G2" s="64"/>
      <c r="H2" s="64" t="s">
        <v>13</v>
      </c>
      <c r="I2" s="64"/>
      <c r="J2" s="64"/>
      <c r="K2" s="64"/>
      <c r="L2" s="64"/>
      <c r="M2" s="64"/>
      <c r="N2" s="64"/>
    </row>
    <row r="3" spans="1:14" ht="12.75" customHeight="1" x14ac:dyDescent="0.2">
      <c r="A3" s="63" t="s">
        <v>14</v>
      </c>
      <c r="B3" s="63"/>
      <c r="C3" s="63"/>
      <c r="D3" s="63"/>
      <c r="E3" s="63"/>
      <c r="F3" s="63"/>
      <c r="G3" s="63"/>
      <c r="H3" s="63" t="s">
        <v>14</v>
      </c>
      <c r="I3" s="63"/>
      <c r="J3" s="63"/>
      <c r="K3" s="63"/>
      <c r="L3" s="63"/>
      <c r="M3" s="63"/>
      <c r="N3" s="63"/>
    </row>
    <row r="4" spans="1:14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6" customFormat="1" ht="12.75" customHeight="1" x14ac:dyDescent="0.2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0</v>
      </c>
    </row>
    <row r="6" spans="1:14" s="6" customFormat="1" ht="12.75" customHeight="1" x14ac:dyDescent="0.2">
      <c r="A6" s="2" t="s">
        <v>92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 t="s">
        <v>92</v>
      </c>
    </row>
    <row r="7" spans="1:14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4.1" customHeight="1" x14ac:dyDescent="0.2">
      <c r="A8" s="43" t="s">
        <v>91</v>
      </c>
      <c r="B8" s="7"/>
      <c r="C8" s="46" t="s">
        <v>1</v>
      </c>
      <c r="D8" s="47"/>
      <c r="E8" s="47"/>
      <c r="F8" s="47"/>
      <c r="G8" s="48"/>
      <c r="H8" s="55" t="s">
        <v>1</v>
      </c>
      <c r="I8" s="56"/>
      <c r="J8" s="56"/>
      <c r="K8" s="56"/>
      <c r="L8" s="56"/>
      <c r="M8" s="56"/>
      <c r="N8" s="40" t="s">
        <v>91</v>
      </c>
    </row>
    <row r="9" spans="1:14" ht="14.1" customHeight="1" x14ac:dyDescent="0.2">
      <c r="A9" s="44"/>
      <c r="B9" s="8"/>
      <c r="C9" s="49" t="s">
        <v>2</v>
      </c>
      <c r="D9" s="50"/>
      <c r="E9" s="50"/>
      <c r="F9" s="50"/>
      <c r="G9" s="51"/>
      <c r="H9" s="57" t="s">
        <v>2</v>
      </c>
      <c r="I9" s="58"/>
      <c r="J9" s="58"/>
      <c r="K9" s="58"/>
      <c r="L9" s="58"/>
      <c r="M9" s="58"/>
      <c r="N9" s="41"/>
    </row>
    <row r="10" spans="1:14" ht="14.1" customHeight="1" x14ac:dyDescent="0.2">
      <c r="A10" s="44"/>
      <c r="B10" s="9" t="s">
        <v>3</v>
      </c>
      <c r="C10" s="52" t="s">
        <v>17</v>
      </c>
      <c r="D10" s="53"/>
      <c r="E10" s="53"/>
      <c r="F10" s="53"/>
      <c r="G10" s="54"/>
      <c r="H10" s="52" t="s">
        <v>93</v>
      </c>
      <c r="I10" s="53"/>
      <c r="J10" s="53"/>
      <c r="K10" s="53"/>
      <c r="L10" s="54"/>
      <c r="M10" s="10" t="s">
        <v>94</v>
      </c>
      <c r="N10" s="41"/>
    </row>
    <row r="11" spans="1:14" ht="14.1" customHeight="1" x14ac:dyDescent="0.2">
      <c r="A11" s="44"/>
      <c r="B11" s="8"/>
      <c r="C11" s="59" t="s">
        <v>4</v>
      </c>
      <c r="D11" s="60" t="s">
        <v>5</v>
      </c>
      <c r="E11" s="61"/>
      <c r="F11" s="61"/>
      <c r="G11" s="62"/>
      <c r="H11" s="59" t="s">
        <v>4</v>
      </c>
      <c r="I11" s="52" t="s">
        <v>5</v>
      </c>
      <c r="J11" s="53"/>
      <c r="K11" s="53"/>
      <c r="L11" s="54"/>
      <c r="M11" s="11" t="s">
        <v>6</v>
      </c>
      <c r="N11" s="41"/>
    </row>
    <row r="12" spans="1:14" ht="14.1" customHeight="1" x14ac:dyDescent="0.2">
      <c r="A12" s="45"/>
      <c r="B12" s="12"/>
      <c r="C12" s="49"/>
      <c r="D12" s="13" t="s">
        <v>6</v>
      </c>
      <c r="E12" s="13" t="s">
        <v>7</v>
      </c>
      <c r="F12" s="13" t="s">
        <v>8</v>
      </c>
      <c r="G12" s="13" t="s">
        <v>9</v>
      </c>
      <c r="H12" s="49"/>
      <c r="I12" s="13" t="s">
        <v>6</v>
      </c>
      <c r="J12" s="13" t="s">
        <v>7</v>
      </c>
      <c r="K12" s="13" t="s">
        <v>8</v>
      </c>
      <c r="L12" s="13" t="s">
        <v>9</v>
      </c>
      <c r="M12" s="14" t="s">
        <v>95</v>
      </c>
      <c r="N12" s="42"/>
    </row>
    <row r="13" spans="1:14" ht="6" customHeight="1" x14ac:dyDescent="0.2">
      <c r="A13" s="15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1:14" ht="15.95" customHeight="1" x14ac:dyDescent="0.2">
      <c r="A14" s="19">
        <v>1</v>
      </c>
      <c r="B14" s="20" t="s">
        <v>18</v>
      </c>
      <c r="C14" s="21">
        <f>C15+C16</f>
        <v>-5355.0628200000065</v>
      </c>
      <c r="D14" s="21">
        <f t="shared" ref="D14:G14" si="0">D18+D19+D73</f>
        <v>-1533.5905999999995</v>
      </c>
      <c r="E14" s="21">
        <f t="shared" si="0"/>
        <v>-949.39971999999955</v>
      </c>
      <c r="F14" s="21">
        <f t="shared" si="0"/>
        <v>-1706.862699999999</v>
      </c>
      <c r="G14" s="21">
        <f t="shared" si="0"/>
        <v>-1165.2098000000017</v>
      </c>
      <c r="H14" s="21">
        <f>H18+H19+H73</f>
        <v>-3500.4533539999984</v>
      </c>
      <c r="I14" s="21">
        <f t="shared" ref="I14:M14" si="1">I18+I19+I73</f>
        <v>-927.58219500000109</v>
      </c>
      <c r="J14" s="21">
        <f t="shared" si="1"/>
        <v>-1337.0418190000007</v>
      </c>
      <c r="K14" s="21">
        <f t="shared" si="1"/>
        <v>-885.14221999999882</v>
      </c>
      <c r="L14" s="21">
        <f t="shared" si="1"/>
        <v>-350.68712000000039</v>
      </c>
      <c r="M14" s="21">
        <f t="shared" si="1"/>
        <v>-26.392535790001176</v>
      </c>
      <c r="N14" s="22">
        <v>1</v>
      </c>
    </row>
    <row r="15" spans="1:14" ht="14.1" customHeight="1" x14ac:dyDescent="0.2">
      <c r="A15" s="19">
        <v>2</v>
      </c>
      <c r="B15" s="23" t="s">
        <v>19</v>
      </c>
      <c r="C15" s="24">
        <f t="shared" ref="C15:M16" si="2">C18+C74</f>
        <v>31272.638100000004</v>
      </c>
      <c r="D15" s="24">
        <f t="shared" si="2"/>
        <v>8241.0205000000005</v>
      </c>
      <c r="E15" s="24">
        <f t="shared" si="2"/>
        <v>8040.0327000000007</v>
      </c>
      <c r="F15" s="24">
        <f t="shared" si="2"/>
        <v>7664.1962000000003</v>
      </c>
      <c r="G15" s="24">
        <f t="shared" si="2"/>
        <v>7327.3886999999995</v>
      </c>
      <c r="H15" s="24">
        <f t="shared" si="2"/>
        <v>31030.52923</v>
      </c>
      <c r="I15" s="24">
        <f t="shared" si="2"/>
        <v>7723.3043129999987</v>
      </c>
      <c r="J15" s="24">
        <f t="shared" si="2"/>
        <v>7717.2087110000002</v>
      </c>
      <c r="K15" s="24">
        <f t="shared" si="2"/>
        <v>7759.3532200000009</v>
      </c>
      <c r="L15" s="24">
        <f t="shared" si="2"/>
        <v>7830.6629860000003</v>
      </c>
      <c r="M15" s="24">
        <f t="shared" si="2"/>
        <v>6724.0336542299992</v>
      </c>
      <c r="N15" s="22">
        <v>2</v>
      </c>
    </row>
    <row r="16" spans="1:14" ht="14.1" customHeight="1" x14ac:dyDescent="0.2">
      <c r="A16" s="19">
        <v>3</v>
      </c>
      <c r="B16" s="23" t="s">
        <v>20</v>
      </c>
      <c r="C16" s="24">
        <f t="shared" si="2"/>
        <v>-36627.70092000001</v>
      </c>
      <c r="D16" s="24">
        <f t="shared" si="2"/>
        <v>-9774.6111000000001</v>
      </c>
      <c r="E16" s="24">
        <f t="shared" si="2"/>
        <v>-8989.432420000001</v>
      </c>
      <c r="F16" s="24">
        <f t="shared" si="2"/>
        <v>-9371.0589</v>
      </c>
      <c r="G16" s="24">
        <f t="shared" si="2"/>
        <v>-8492.5985000000019</v>
      </c>
      <c r="H16" s="24">
        <f t="shared" si="2"/>
        <v>-34530.982583999998</v>
      </c>
      <c r="I16" s="24">
        <f t="shared" si="2"/>
        <v>-8650.8865079999996</v>
      </c>
      <c r="J16" s="24">
        <f t="shared" si="2"/>
        <v>-9054.2505300000012</v>
      </c>
      <c r="K16" s="24">
        <f t="shared" si="2"/>
        <v>-8644.4954399999988</v>
      </c>
      <c r="L16" s="24">
        <f t="shared" si="2"/>
        <v>-8181.3501059999999</v>
      </c>
      <c r="M16" s="24">
        <f t="shared" si="2"/>
        <v>-6750.4261900199999</v>
      </c>
      <c r="N16" s="22">
        <v>3</v>
      </c>
    </row>
    <row r="17" spans="1:14" ht="15" customHeight="1" x14ac:dyDescent="0.2">
      <c r="A17" s="19">
        <v>4</v>
      </c>
      <c r="B17" s="20" t="s">
        <v>21</v>
      </c>
      <c r="C17" s="21">
        <f>C18+C19</f>
        <v>-5284.8540200000061</v>
      </c>
      <c r="D17" s="21">
        <f t="shared" ref="D17:M17" si="3">D18+D19</f>
        <v>-1514.0761999999995</v>
      </c>
      <c r="E17" s="21">
        <f t="shared" si="3"/>
        <v>-942.3161199999995</v>
      </c>
      <c r="F17" s="21">
        <f t="shared" si="3"/>
        <v>-1674.6114999999991</v>
      </c>
      <c r="G17" s="21">
        <f t="shared" si="3"/>
        <v>-1153.8502000000017</v>
      </c>
      <c r="H17" s="21">
        <f t="shared" si="3"/>
        <v>-3469.1201479999982</v>
      </c>
      <c r="I17" s="21">
        <f t="shared" si="3"/>
        <v>-909.40870600000108</v>
      </c>
      <c r="J17" s="21">
        <f t="shared" si="3"/>
        <v>-1324.7888200000007</v>
      </c>
      <c r="K17" s="21">
        <f t="shared" si="3"/>
        <v>-884.54916299999877</v>
      </c>
      <c r="L17" s="21">
        <f t="shared" si="3"/>
        <v>-350.37345900000037</v>
      </c>
      <c r="M17" s="21">
        <f t="shared" si="3"/>
        <v>-50.444536230001177</v>
      </c>
      <c r="N17" s="22">
        <v>4</v>
      </c>
    </row>
    <row r="18" spans="1:14" ht="14.1" customHeight="1" x14ac:dyDescent="0.2">
      <c r="A18" s="19">
        <v>5</v>
      </c>
      <c r="B18" s="23" t="s">
        <v>22</v>
      </c>
      <c r="C18" s="24">
        <f>C21+C60</f>
        <v>30354.033900000002</v>
      </c>
      <c r="D18" s="24">
        <f t="shared" ref="D18:M18" si="4">D21+D60</f>
        <v>8017.8631999999998</v>
      </c>
      <c r="E18" s="24">
        <f t="shared" si="4"/>
        <v>7803.290500000001</v>
      </c>
      <c r="F18" s="24">
        <f t="shared" si="4"/>
        <v>7451.9243000000006</v>
      </c>
      <c r="G18" s="24">
        <f t="shared" si="4"/>
        <v>7080.9558999999999</v>
      </c>
      <c r="H18" s="24">
        <f t="shared" si="4"/>
        <v>30054.875522999999</v>
      </c>
      <c r="I18" s="24">
        <f t="shared" si="4"/>
        <v>7490.8832029999985</v>
      </c>
      <c r="J18" s="24">
        <f t="shared" si="4"/>
        <v>7476.6352969999998</v>
      </c>
      <c r="K18" s="24">
        <f t="shared" si="4"/>
        <v>7506.2489890000006</v>
      </c>
      <c r="L18" s="24">
        <f t="shared" si="4"/>
        <v>7581.1080339999999</v>
      </c>
      <c r="M18" s="24">
        <f t="shared" si="4"/>
        <v>6506.478043619999</v>
      </c>
      <c r="N18" s="22">
        <v>5</v>
      </c>
    </row>
    <row r="19" spans="1:14" ht="14.1" customHeight="1" x14ac:dyDescent="0.2">
      <c r="A19" s="19">
        <v>6</v>
      </c>
      <c r="B19" s="23" t="s">
        <v>23</v>
      </c>
      <c r="C19" s="24">
        <f>C22+C67</f>
        <v>-35638.887920000008</v>
      </c>
      <c r="D19" s="24">
        <f t="shared" ref="D19:M19" si="5">D22+D67</f>
        <v>-9531.9393999999993</v>
      </c>
      <c r="E19" s="24">
        <f t="shared" si="5"/>
        <v>-8745.6066200000005</v>
      </c>
      <c r="F19" s="24">
        <f t="shared" si="5"/>
        <v>-9126.5357999999997</v>
      </c>
      <c r="G19" s="24">
        <f t="shared" si="5"/>
        <v>-8234.8061000000016</v>
      </c>
      <c r="H19" s="24">
        <f t="shared" si="5"/>
        <v>-33523.995670999997</v>
      </c>
      <c r="I19" s="24">
        <f t="shared" si="5"/>
        <v>-8400.2919089999996</v>
      </c>
      <c r="J19" s="24">
        <f t="shared" si="5"/>
        <v>-8801.4241170000005</v>
      </c>
      <c r="K19" s="24">
        <f t="shared" si="5"/>
        <v>-8390.7981519999994</v>
      </c>
      <c r="L19" s="24">
        <f t="shared" si="5"/>
        <v>-7931.4814930000002</v>
      </c>
      <c r="M19" s="24">
        <f t="shared" si="5"/>
        <v>-6556.9225798500001</v>
      </c>
      <c r="N19" s="22">
        <v>6</v>
      </c>
    </row>
    <row r="20" spans="1:14" ht="15" customHeight="1" x14ac:dyDescent="0.2">
      <c r="A20" s="19">
        <v>7</v>
      </c>
      <c r="B20" s="20" t="s">
        <v>24</v>
      </c>
      <c r="C20" s="21">
        <f>C21+C22</f>
        <v>-1072.3336200000012</v>
      </c>
      <c r="D20" s="21">
        <f t="shared" ref="D20:M20" si="6">D21+D22</f>
        <v>148.8136999999997</v>
      </c>
      <c r="E20" s="21">
        <f t="shared" si="6"/>
        <v>43.262580000000526</v>
      </c>
      <c r="F20" s="21">
        <f t="shared" si="6"/>
        <v>-564.33969999999863</v>
      </c>
      <c r="G20" s="21">
        <f t="shared" si="6"/>
        <v>-700.07020000000102</v>
      </c>
      <c r="H20" s="21">
        <f t="shared" si="6"/>
        <v>236.43514499999947</v>
      </c>
      <c r="I20" s="21">
        <f t="shared" si="6"/>
        <v>-60.230475000002116</v>
      </c>
      <c r="J20" s="21">
        <f t="shared" si="6"/>
        <v>-291.10962600000039</v>
      </c>
      <c r="K20" s="21">
        <f t="shared" si="6"/>
        <v>16.232205000002068</v>
      </c>
      <c r="L20" s="21">
        <f t="shared" si="6"/>
        <v>571.5430409999999</v>
      </c>
      <c r="M20" s="21">
        <f t="shared" si="6"/>
        <v>924.705740469999</v>
      </c>
      <c r="N20" s="22">
        <v>7</v>
      </c>
    </row>
    <row r="21" spans="1:14" ht="14.1" customHeight="1" x14ac:dyDescent="0.2">
      <c r="A21" s="19">
        <v>8</v>
      </c>
      <c r="B21" s="23" t="s">
        <v>25</v>
      </c>
      <c r="C21" s="24">
        <f>C24+C35</f>
        <v>27802.486300000004</v>
      </c>
      <c r="D21" s="24">
        <f t="shared" ref="D21:M21" si="7">D24+D35</f>
        <v>7342.6938999999993</v>
      </c>
      <c r="E21" s="24">
        <f t="shared" si="7"/>
        <v>7231.8426000000009</v>
      </c>
      <c r="F21" s="24">
        <f t="shared" si="7"/>
        <v>6840.747800000001</v>
      </c>
      <c r="G21" s="24">
        <f t="shared" si="7"/>
        <v>6387.2020000000002</v>
      </c>
      <c r="H21" s="24">
        <f t="shared" si="7"/>
        <v>27610.304844999999</v>
      </c>
      <c r="I21" s="24">
        <f t="shared" si="7"/>
        <v>6777.5285159999985</v>
      </c>
      <c r="J21" s="24">
        <f t="shared" si="7"/>
        <v>6917.8646719999997</v>
      </c>
      <c r="K21" s="24">
        <f t="shared" si="7"/>
        <v>6836.7196120000008</v>
      </c>
      <c r="L21" s="24">
        <f t="shared" si="7"/>
        <v>7078.1920449999998</v>
      </c>
      <c r="M21" s="24">
        <f t="shared" si="7"/>
        <v>6009.478282609999</v>
      </c>
      <c r="N21" s="22">
        <v>8</v>
      </c>
    </row>
    <row r="22" spans="1:14" ht="14.1" customHeight="1" x14ac:dyDescent="0.2">
      <c r="A22" s="19">
        <v>9</v>
      </c>
      <c r="B22" s="23" t="s">
        <v>26</v>
      </c>
      <c r="C22" s="24">
        <f>C29+C47</f>
        <v>-28874.819920000005</v>
      </c>
      <c r="D22" s="24">
        <f t="shared" ref="D22:M22" si="8">D29+D47</f>
        <v>-7193.8801999999996</v>
      </c>
      <c r="E22" s="24">
        <f t="shared" si="8"/>
        <v>-7188.5800200000003</v>
      </c>
      <c r="F22" s="24">
        <f t="shared" si="8"/>
        <v>-7405.0874999999996</v>
      </c>
      <c r="G22" s="24">
        <f t="shared" si="8"/>
        <v>-7087.2722000000012</v>
      </c>
      <c r="H22" s="24">
        <f t="shared" si="8"/>
        <v>-27373.869699999999</v>
      </c>
      <c r="I22" s="24">
        <f t="shared" si="8"/>
        <v>-6837.7589910000006</v>
      </c>
      <c r="J22" s="24">
        <f t="shared" si="8"/>
        <v>-7208.9742980000001</v>
      </c>
      <c r="K22" s="24">
        <f t="shared" si="8"/>
        <v>-6820.4874069999987</v>
      </c>
      <c r="L22" s="24">
        <f t="shared" si="8"/>
        <v>-6506.6490039999999</v>
      </c>
      <c r="M22" s="24">
        <f t="shared" si="8"/>
        <v>-5084.77254214</v>
      </c>
      <c r="N22" s="22">
        <v>9</v>
      </c>
    </row>
    <row r="23" spans="1:14" ht="15" customHeight="1" x14ac:dyDescent="0.2">
      <c r="A23" s="19">
        <v>10</v>
      </c>
      <c r="B23" s="20" t="s">
        <v>27</v>
      </c>
      <c r="C23" s="21">
        <f>C24+C29</f>
        <v>-10613.232020000003</v>
      </c>
      <c r="D23" s="21">
        <f t="shared" ref="D23:G23" si="9">D24+D29</f>
        <v>-2463.6001000000001</v>
      </c>
      <c r="E23" s="21">
        <f t="shared" si="9"/>
        <v>-2447.4788200000007</v>
      </c>
      <c r="F23" s="21">
        <f t="shared" si="9"/>
        <v>-2832.2001999999993</v>
      </c>
      <c r="G23" s="21">
        <f t="shared" si="9"/>
        <v>-2869.9529000000011</v>
      </c>
      <c r="H23" s="21">
        <f>H24+H29</f>
        <v>-9314.2865229999989</v>
      </c>
      <c r="I23" s="21">
        <f t="shared" ref="I23:M23" si="10">I24+I29</f>
        <v>-2587.5418860000009</v>
      </c>
      <c r="J23" s="21">
        <f t="shared" si="10"/>
        <v>-2662.3619970000004</v>
      </c>
      <c r="K23" s="21">
        <f t="shared" si="10"/>
        <v>-2329.5639169999981</v>
      </c>
      <c r="L23" s="21">
        <f t="shared" si="10"/>
        <v>-1734.8187229999999</v>
      </c>
      <c r="M23" s="21">
        <f t="shared" si="10"/>
        <v>-1279.3119947100004</v>
      </c>
      <c r="N23" s="22">
        <v>10</v>
      </c>
    </row>
    <row r="24" spans="1:14" ht="14.1" customHeight="1" x14ac:dyDescent="0.2">
      <c r="A24" s="19">
        <v>11</v>
      </c>
      <c r="B24" s="20" t="s">
        <v>28</v>
      </c>
      <c r="C24" s="21">
        <f>C25+C26+C27+C28</f>
        <v>13355.565300000002</v>
      </c>
      <c r="D24" s="21">
        <f t="shared" ref="D24:G24" si="11">D25+D26+D27+D28</f>
        <v>3476.3539999999998</v>
      </c>
      <c r="E24" s="21">
        <f t="shared" si="11"/>
        <v>3575.8784000000001</v>
      </c>
      <c r="F24" s="21">
        <f t="shared" si="11"/>
        <v>3379.5420000000004</v>
      </c>
      <c r="G24" s="21">
        <f t="shared" si="11"/>
        <v>2923.7909</v>
      </c>
      <c r="H24" s="21">
        <f>H25+H26+H27+H28</f>
        <v>12947.052881</v>
      </c>
      <c r="I24" s="21">
        <f t="shared" ref="I24:M24" si="12">I25+I26+I27+I28</f>
        <v>2953.6365989999995</v>
      </c>
      <c r="J24" s="21">
        <f t="shared" si="12"/>
        <v>3243.768552</v>
      </c>
      <c r="K24" s="21">
        <f t="shared" si="12"/>
        <v>3247.0018300000006</v>
      </c>
      <c r="L24" s="21">
        <f t="shared" si="12"/>
        <v>3502.6459</v>
      </c>
      <c r="M24" s="21">
        <f t="shared" si="12"/>
        <v>2680.4918017199998</v>
      </c>
      <c r="N24" s="22">
        <v>11</v>
      </c>
    </row>
    <row r="25" spans="1:14" ht="12.95" customHeight="1" x14ac:dyDescent="0.2">
      <c r="A25" s="19">
        <v>12</v>
      </c>
      <c r="B25" s="20" t="s">
        <v>29</v>
      </c>
      <c r="C25" s="24">
        <f>D25+E25+F25+G25</f>
        <v>10947.6648</v>
      </c>
      <c r="D25" s="24">
        <v>2816.0906999999997</v>
      </c>
      <c r="E25" s="24">
        <v>2968.5412000000001</v>
      </c>
      <c r="F25" s="24">
        <v>2802.7607000000003</v>
      </c>
      <c r="G25" s="24">
        <v>2360.2721999999999</v>
      </c>
      <c r="H25" s="24">
        <f>I25+J25+K25+L25</f>
        <v>10450.668968</v>
      </c>
      <c r="I25" s="24">
        <v>2341.7363369999998</v>
      </c>
      <c r="J25" s="24">
        <v>2626.3037049999998</v>
      </c>
      <c r="K25" s="24">
        <v>2624.4401630000007</v>
      </c>
      <c r="L25" s="24">
        <v>2858.1887630000001</v>
      </c>
      <c r="M25" s="24">
        <v>2445.1112718099998</v>
      </c>
      <c r="N25" s="22">
        <v>12</v>
      </c>
    </row>
    <row r="26" spans="1:14" ht="12.95" customHeight="1" x14ac:dyDescent="0.2">
      <c r="A26" s="19">
        <v>13</v>
      </c>
      <c r="B26" s="20" t="s">
        <v>30</v>
      </c>
      <c r="C26" s="24">
        <f t="shared" ref="C26:C28" si="13">D26+E26+F26+G26</f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ref="H26:H28" si="14">I26+J26+K26+L26</f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2">
        <v>13</v>
      </c>
    </row>
    <row r="27" spans="1:14" ht="12.95" customHeight="1" x14ac:dyDescent="0.2">
      <c r="A27" s="19">
        <v>14</v>
      </c>
      <c r="B27" s="20" t="s">
        <v>31</v>
      </c>
      <c r="C27" s="24">
        <f t="shared" si="13"/>
        <v>16.424600000000002</v>
      </c>
      <c r="D27" s="24">
        <v>4.1040999999999999</v>
      </c>
      <c r="E27" s="24">
        <v>4.008</v>
      </c>
      <c r="F27" s="24">
        <v>4.1040999999999999</v>
      </c>
      <c r="G27" s="24">
        <v>4.2084000000000001</v>
      </c>
      <c r="H27" s="24">
        <f t="shared" si="14"/>
        <v>16.399999999999999</v>
      </c>
      <c r="I27" s="24">
        <v>4.2</v>
      </c>
      <c r="J27" s="24">
        <v>4</v>
      </c>
      <c r="K27" s="24">
        <v>4.0999999999999996</v>
      </c>
      <c r="L27" s="24">
        <v>4.0999999999999996</v>
      </c>
      <c r="M27" s="24">
        <v>3.9</v>
      </c>
      <c r="N27" s="22">
        <v>14</v>
      </c>
    </row>
    <row r="28" spans="1:14" ht="12.95" customHeight="1" x14ac:dyDescent="0.2">
      <c r="A28" s="19">
        <v>15</v>
      </c>
      <c r="B28" s="20" t="s">
        <v>32</v>
      </c>
      <c r="C28" s="24">
        <f t="shared" si="13"/>
        <v>2391.4759000000004</v>
      </c>
      <c r="D28" s="24">
        <v>656.15920000000006</v>
      </c>
      <c r="E28" s="24">
        <v>603.32920000000001</v>
      </c>
      <c r="F28" s="24">
        <v>572.67720000000008</v>
      </c>
      <c r="G28" s="24">
        <v>559.31029999999998</v>
      </c>
      <c r="H28" s="24">
        <f t="shared" si="14"/>
        <v>2479.983913</v>
      </c>
      <c r="I28" s="24">
        <v>607.70026199999995</v>
      </c>
      <c r="J28" s="24">
        <v>613.46484700000008</v>
      </c>
      <c r="K28" s="24">
        <v>618.46166700000003</v>
      </c>
      <c r="L28" s="24">
        <v>640.35713700000008</v>
      </c>
      <c r="M28" s="24">
        <v>231.48052991</v>
      </c>
      <c r="N28" s="22">
        <v>15</v>
      </c>
    </row>
    <row r="29" spans="1:14" ht="14.1" customHeight="1" x14ac:dyDescent="0.2">
      <c r="A29" s="19">
        <v>16</v>
      </c>
      <c r="B29" s="20" t="s">
        <v>33</v>
      </c>
      <c r="C29" s="21">
        <f>C30+C31+C32+C33</f>
        <v>-23968.797320000005</v>
      </c>
      <c r="D29" s="21">
        <f t="shared" ref="D29:G29" si="15">D30+D31+D32+D33</f>
        <v>-5939.9540999999999</v>
      </c>
      <c r="E29" s="21">
        <f t="shared" si="15"/>
        <v>-6023.3572200000008</v>
      </c>
      <c r="F29" s="21">
        <f t="shared" si="15"/>
        <v>-6211.7421999999997</v>
      </c>
      <c r="G29" s="21">
        <f t="shared" si="15"/>
        <v>-5793.7438000000011</v>
      </c>
      <c r="H29" s="21">
        <f>H30+H31+H32+H33</f>
        <v>-22261.339403999998</v>
      </c>
      <c r="I29" s="21">
        <f t="shared" ref="I29:M29" si="16">I30+I31+I32+I33</f>
        <v>-5541.1784850000004</v>
      </c>
      <c r="J29" s="21">
        <f t="shared" si="16"/>
        <v>-5906.1305490000004</v>
      </c>
      <c r="K29" s="21">
        <f t="shared" si="16"/>
        <v>-5576.5657469999987</v>
      </c>
      <c r="L29" s="21">
        <f t="shared" si="16"/>
        <v>-5237.4646229999998</v>
      </c>
      <c r="M29" s="21">
        <f t="shared" si="16"/>
        <v>-3959.8037964300001</v>
      </c>
      <c r="N29" s="22">
        <v>16</v>
      </c>
    </row>
    <row r="30" spans="1:14" ht="12.95" customHeight="1" x14ac:dyDescent="0.2">
      <c r="A30" s="19">
        <v>17</v>
      </c>
      <c r="B30" s="20" t="s">
        <v>29</v>
      </c>
      <c r="C30" s="24">
        <f>D30+E30+F30+G30</f>
        <v>-20986.965820000005</v>
      </c>
      <c r="D30" s="24">
        <v>-5158.7716</v>
      </c>
      <c r="E30" s="24">
        <v>-5272.9809200000009</v>
      </c>
      <c r="F30" s="24">
        <v>-5478.3177999999998</v>
      </c>
      <c r="G30" s="24">
        <v>-5076.8955000000005</v>
      </c>
      <c r="H30" s="24">
        <f>I30+J30+K30+L30</f>
        <v>-19302.289986</v>
      </c>
      <c r="I30" s="24">
        <v>-4807.5270030000001</v>
      </c>
      <c r="J30" s="24">
        <v>-5161.718871</v>
      </c>
      <c r="K30" s="24">
        <v>-4835.3166239999991</v>
      </c>
      <c r="L30" s="24">
        <v>-4497.7274880000004</v>
      </c>
      <c r="M30" s="24">
        <v>-3611.20105289</v>
      </c>
      <c r="N30" s="22">
        <v>17</v>
      </c>
    </row>
    <row r="31" spans="1:14" ht="12.95" customHeight="1" x14ac:dyDescent="0.2">
      <c r="A31" s="19">
        <v>18</v>
      </c>
      <c r="B31" s="20" t="s">
        <v>30</v>
      </c>
      <c r="C31" s="24">
        <f t="shared" ref="C31:C33" si="17">D31+E31+F31+G31</f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ref="H31:H33" si="18">I31+J31+K31+L31</f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2">
        <v>18</v>
      </c>
    </row>
    <row r="32" spans="1:14" ht="12.95" customHeight="1" x14ac:dyDescent="0.2">
      <c r="A32" s="19">
        <v>19</v>
      </c>
      <c r="B32" s="20" t="s">
        <v>31</v>
      </c>
      <c r="C32" s="24">
        <f t="shared" si="17"/>
        <v>-5.3999999999999995</v>
      </c>
      <c r="D32" s="24">
        <v>-1.4</v>
      </c>
      <c r="E32" s="24">
        <v>-1.3</v>
      </c>
      <c r="F32" s="24">
        <v>-1.4</v>
      </c>
      <c r="G32" s="24">
        <v>-1.3</v>
      </c>
      <c r="H32" s="24">
        <f t="shared" si="18"/>
        <v>-6.6277049999999997</v>
      </c>
      <c r="I32" s="24">
        <v>-1.5</v>
      </c>
      <c r="J32" s="24">
        <v>-1.6</v>
      </c>
      <c r="K32" s="24">
        <v>-1.7254419999999999</v>
      </c>
      <c r="L32" s="24">
        <v>-1.8022629999999999</v>
      </c>
      <c r="M32" s="24">
        <v>-1.5494698099999999</v>
      </c>
      <c r="N32" s="22">
        <v>19</v>
      </c>
    </row>
    <row r="33" spans="1:14" ht="12.95" customHeight="1" x14ac:dyDescent="0.2">
      <c r="A33" s="19">
        <v>20</v>
      </c>
      <c r="B33" s="20" t="s">
        <v>32</v>
      </c>
      <c r="C33" s="24">
        <f t="shared" si="17"/>
        <v>-2976.4315000000001</v>
      </c>
      <c r="D33" s="24">
        <v>-779.78249999999991</v>
      </c>
      <c r="E33" s="24">
        <v>-749.07630000000006</v>
      </c>
      <c r="F33" s="24">
        <v>-732.02440000000001</v>
      </c>
      <c r="G33" s="24">
        <v>-715.54830000000004</v>
      </c>
      <c r="H33" s="24">
        <f t="shared" si="18"/>
        <v>-2952.4217129999997</v>
      </c>
      <c r="I33" s="24">
        <v>-732.15148199999999</v>
      </c>
      <c r="J33" s="24">
        <v>-742.81167800000003</v>
      </c>
      <c r="K33" s="24">
        <v>-739.52368100000001</v>
      </c>
      <c r="L33" s="24">
        <v>-737.93487199999993</v>
      </c>
      <c r="M33" s="24">
        <v>-347.05327373</v>
      </c>
      <c r="N33" s="22">
        <v>20</v>
      </c>
    </row>
    <row r="34" spans="1:14" ht="15" customHeight="1" x14ac:dyDescent="0.2">
      <c r="A34" s="19">
        <v>21</v>
      </c>
      <c r="B34" s="20" t="s">
        <v>34</v>
      </c>
      <c r="C34" s="21">
        <f>C35+C47</f>
        <v>9540.8984</v>
      </c>
      <c r="D34" s="21">
        <f t="shared" ref="D34:G34" si="19">D35+D47</f>
        <v>2612.4137999999994</v>
      </c>
      <c r="E34" s="21">
        <f t="shared" si="19"/>
        <v>2490.7414000000008</v>
      </c>
      <c r="F34" s="21">
        <f t="shared" si="19"/>
        <v>2267.8605000000007</v>
      </c>
      <c r="G34" s="21">
        <f t="shared" si="19"/>
        <v>2169.8827000000001</v>
      </c>
      <c r="H34" s="21">
        <f>H35+H47</f>
        <v>9550.7216679999983</v>
      </c>
      <c r="I34" s="21">
        <f t="shared" ref="I34:M34" si="20">I35+I47</f>
        <v>2527.3114109999997</v>
      </c>
      <c r="J34" s="21">
        <f t="shared" si="20"/>
        <v>2371.2523709999996</v>
      </c>
      <c r="K34" s="21">
        <f t="shared" si="20"/>
        <v>2345.7961220000007</v>
      </c>
      <c r="L34" s="21">
        <f t="shared" si="20"/>
        <v>2306.3617640000002</v>
      </c>
      <c r="M34" s="21">
        <f t="shared" si="20"/>
        <v>2204.0177351799994</v>
      </c>
      <c r="N34" s="22">
        <v>21</v>
      </c>
    </row>
    <row r="35" spans="1:14" ht="14.1" customHeight="1" x14ac:dyDescent="0.2">
      <c r="A35" s="19">
        <v>22</v>
      </c>
      <c r="B35" s="20" t="s">
        <v>35</v>
      </c>
      <c r="C35" s="21">
        <f>C36+C37+C38+C39+C40+C41+C42+C43+C44+C45+C46</f>
        <v>14446.921</v>
      </c>
      <c r="D35" s="21">
        <f t="shared" ref="D35:G35" si="21">D36+D37+D38+D39+D40+D41+D42+D43+D44+D45+D46</f>
        <v>3866.3398999999995</v>
      </c>
      <c r="E35" s="21">
        <f t="shared" si="21"/>
        <v>3655.9642000000008</v>
      </c>
      <c r="F35" s="21">
        <f t="shared" si="21"/>
        <v>3461.2058000000002</v>
      </c>
      <c r="G35" s="21">
        <f t="shared" si="21"/>
        <v>3463.4111000000003</v>
      </c>
      <c r="H35" s="21">
        <f>H36+H37+H38+H39+H40+H41+H42+H43+H44+H45+H46</f>
        <v>14663.251963999999</v>
      </c>
      <c r="I35" s="21">
        <f t="shared" ref="I35:M35" si="22">I36+I37+I38+I39+I40+I41+I42+I43+I44+I45+I46</f>
        <v>3823.8919169999995</v>
      </c>
      <c r="J35" s="21">
        <f t="shared" si="22"/>
        <v>3674.0961199999997</v>
      </c>
      <c r="K35" s="21">
        <f t="shared" si="22"/>
        <v>3589.7177820000002</v>
      </c>
      <c r="L35" s="21">
        <f t="shared" si="22"/>
        <v>3575.5461450000003</v>
      </c>
      <c r="M35" s="21">
        <f t="shared" si="22"/>
        <v>3328.9864808899993</v>
      </c>
      <c r="N35" s="22">
        <v>22</v>
      </c>
    </row>
    <row r="36" spans="1:14" ht="12.95" customHeight="1" x14ac:dyDescent="0.2">
      <c r="A36" s="19">
        <v>23</v>
      </c>
      <c r="B36" s="20" t="s">
        <v>36</v>
      </c>
      <c r="C36" s="24">
        <f t="shared" ref="C36:C58" si="23">D36+E36+F36+G36</f>
        <v>6724.9400999999998</v>
      </c>
      <c r="D36" s="24">
        <v>1701.3771999999999</v>
      </c>
      <c r="E36" s="24">
        <v>1632.6475999999998</v>
      </c>
      <c r="F36" s="24">
        <v>1668.6080999999999</v>
      </c>
      <c r="G36" s="24">
        <v>1722.3072</v>
      </c>
      <c r="H36" s="24">
        <f t="shared" ref="H36:H58" si="24">I36+J36+K36+L36</f>
        <v>6965.8381580000005</v>
      </c>
      <c r="I36" s="24">
        <v>1695.2378249999999</v>
      </c>
      <c r="J36" s="24">
        <v>1651.0028499999999</v>
      </c>
      <c r="K36" s="24">
        <v>1786.6470570000001</v>
      </c>
      <c r="L36" s="24">
        <v>1832.9504259999999</v>
      </c>
      <c r="M36" s="24">
        <v>1738.2029751699999</v>
      </c>
      <c r="N36" s="22">
        <v>23</v>
      </c>
    </row>
    <row r="37" spans="1:14" ht="12.95" customHeight="1" x14ac:dyDescent="0.2">
      <c r="A37" s="19">
        <v>24</v>
      </c>
      <c r="B37" s="20" t="s">
        <v>37</v>
      </c>
      <c r="C37" s="24">
        <f t="shared" si="23"/>
        <v>4616.8567999999996</v>
      </c>
      <c r="D37" s="24">
        <v>1378.3233</v>
      </c>
      <c r="E37" s="24">
        <v>1251.6641000000002</v>
      </c>
      <c r="F37" s="24">
        <v>1012.1786999999999</v>
      </c>
      <c r="G37" s="24">
        <v>974.69070000000011</v>
      </c>
      <c r="H37" s="24">
        <f t="shared" si="24"/>
        <v>4521.106718</v>
      </c>
      <c r="I37" s="24">
        <v>1389.4318330000001</v>
      </c>
      <c r="J37" s="24">
        <v>1232.3650890000001</v>
      </c>
      <c r="K37" s="24">
        <v>979.05171299999995</v>
      </c>
      <c r="L37" s="24">
        <v>920.25808300000006</v>
      </c>
      <c r="M37" s="24">
        <v>839.59786599999995</v>
      </c>
      <c r="N37" s="22">
        <v>24</v>
      </c>
    </row>
    <row r="38" spans="1:14" ht="12.95" customHeight="1" x14ac:dyDescent="0.2">
      <c r="A38" s="19">
        <v>25</v>
      </c>
      <c r="B38" s="20" t="s">
        <v>38</v>
      </c>
      <c r="C38" s="24">
        <f t="shared" si="23"/>
        <v>353.6386</v>
      </c>
      <c r="D38" s="24">
        <v>87.917099999999991</v>
      </c>
      <c r="E38" s="24">
        <v>91.899600000000007</v>
      </c>
      <c r="F38" s="24">
        <v>88.569800000000001</v>
      </c>
      <c r="G38" s="24">
        <v>85.252100000000013</v>
      </c>
      <c r="H38" s="24">
        <f t="shared" si="24"/>
        <v>359.85220499999997</v>
      </c>
      <c r="I38" s="24">
        <v>92.643394000000001</v>
      </c>
      <c r="J38" s="24">
        <v>89.619541999999996</v>
      </c>
      <c r="K38" s="24">
        <v>87.144487999999996</v>
      </c>
      <c r="L38" s="24">
        <v>90.444780999999992</v>
      </c>
      <c r="M38" s="24">
        <v>89.223897319999992</v>
      </c>
      <c r="N38" s="22">
        <v>25</v>
      </c>
    </row>
    <row r="39" spans="1:14" ht="12.95" customHeight="1" x14ac:dyDescent="0.2">
      <c r="A39" s="19">
        <v>26</v>
      </c>
      <c r="B39" s="20" t="s">
        <v>39</v>
      </c>
      <c r="C39" s="24">
        <f t="shared" si="23"/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24"/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2">
        <v>26</v>
      </c>
    </row>
    <row r="40" spans="1:14" ht="12.95" customHeight="1" x14ac:dyDescent="0.2">
      <c r="A40" s="19">
        <v>27</v>
      </c>
      <c r="B40" s="20" t="s">
        <v>40</v>
      </c>
      <c r="C40" s="24">
        <f t="shared" si="23"/>
        <v>230.39650000000003</v>
      </c>
      <c r="D40" s="24">
        <v>54.834499999999998</v>
      </c>
      <c r="E40" s="24">
        <v>58.523700000000005</v>
      </c>
      <c r="F40" s="24">
        <v>57.069699999999997</v>
      </c>
      <c r="G40" s="24">
        <v>59.968600000000009</v>
      </c>
      <c r="H40" s="24">
        <f t="shared" si="24"/>
        <v>264.94589999999999</v>
      </c>
      <c r="I40" s="24">
        <v>61.070821000000002</v>
      </c>
      <c r="J40" s="24">
        <v>58.628199999999993</v>
      </c>
      <c r="K40" s="24">
        <v>68.562061</v>
      </c>
      <c r="L40" s="24">
        <v>76.684818000000007</v>
      </c>
      <c r="M40" s="24">
        <v>51.760476400000002</v>
      </c>
      <c r="N40" s="22">
        <v>27</v>
      </c>
    </row>
    <row r="41" spans="1:14" ht="12.95" customHeight="1" x14ac:dyDescent="0.2">
      <c r="A41" s="19">
        <v>28</v>
      </c>
      <c r="B41" s="20" t="s">
        <v>41</v>
      </c>
      <c r="C41" s="24">
        <f t="shared" si="23"/>
        <v>391.98489999999998</v>
      </c>
      <c r="D41" s="24">
        <v>128.23349999999999</v>
      </c>
      <c r="E41" s="24">
        <v>89.370800000000003</v>
      </c>
      <c r="F41" s="24">
        <v>88.113600000000005</v>
      </c>
      <c r="G41" s="24">
        <v>86.266999999999996</v>
      </c>
      <c r="H41" s="24">
        <f t="shared" si="24"/>
        <v>380.23882199999997</v>
      </c>
      <c r="I41" s="24">
        <v>81.373195999999993</v>
      </c>
      <c r="J41" s="24">
        <v>113.45250900000001</v>
      </c>
      <c r="K41" s="24">
        <v>101.07366999999999</v>
      </c>
      <c r="L41" s="24">
        <v>84.339446999999993</v>
      </c>
      <c r="M41" s="24">
        <v>114.63670182</v>
      </c>
      <c r="N41" s="22">
        <v>28</v>
      </c>
    </row>
    <row r="42" spans="1:14" ht="12.95" customHeight="1" x14ac:dyDescent="0.2">
      <c r="A42" s="19">
        <v>29</v>
      </c>
      <c r="B42" s="20" t="s">
        <v>42</v>
      </c>
      <c r="C42" s="24">
        <f t="shared" si="23"/>
        <v>34.578600000000002</v>
      </c>
      <c r="D42" s="24">
        <v>8.8810000000000002</v>
      </c>
      <c r="E42" s="24">
        <v>8.2856000000000005</v>
      </c>
      <c r="F42" s="24">
        <v>8.5823</v>
      </c>
      <c r="G42" s="24">
        <v>8.8297000000000008</v>
      </c>
      <c r="H42" s="24">
        <f t="shared" si="24"/>
        <v>34.254564999999999</v>
      </c>
      <c r="I42" s="24">
        <v>8.6100930000000009</v>
      </c>
      <c r="J42" s="24">
        <v>8.7227130000000006</v>
      </c>
      <c r="K42" s="24">
        <v>8.6128579999999992</v>
      </c>
      <c r="L42" s="24">
        <v>8.3089009999999988</v>
      </c>
      <c r="M42" s="24">
        <v>8.7822391399999997</v>
      </c>
      <c r="N42" s="22">
        <v>29</v>
      </c>
    </row>
    <row r="43" spans="1:14" ht="12.95" customHeight="1" x14ac:dyDescent="0.2">
      <c r="A43" s="19">
        <v>30</v>
      </c>
      <c r="B43" s="20" t="s">
        <v>43</v>
      </c>
      <c r="C43" s="24">
        <f t="shared" si="23"/>
        <v>21.7</v>
      </c>
      <c r="D43" s="24">
        <v>1</v>
      </c>
      <c r="E43" s="24">
        <v>6.6</v>
      </c>
      <c r="F43" s="24">
        <v>7.2</v>
      </c>
      <c r="G43" s="24">
        <v>6.8999999999999995</v>
      </c>
      <c r="H43" s="24">
        <f t="shared" si="24"/>
        <v>12.721599999999999</v>
      </c>
      <c r="I43" s="24">
        <v>3.1803999999999997</v>
      </c>
      <c r="J43" s="24">
        <v>3.1803999999999997</v>
      </c>
      <c r="K43" s="24">
        <v>3.1803999999999997</v>
      </c>
      <c r="L43" s="24">
        <v>3.1803999999999997</v>
      </c>
      <c r="M43" s="24">
        <v>2.7103890000000002</v>
      </c>
      <c r="N43" s="22">
        <v>30</v>
      </c>
    </row>
    <row r="44" spans="1:14" ht="12.95" customHeight="1" x14ac:dyDescent="0.2">
      <c r="A44" s="19">
        <v>31</v>
      </c>
      <c r="B44" s="20" t="s">
        <v>44</v>
      </c>
      <c r="C44" s="24">
        <f t="shared" si="23"/>
        <v>1948.7922999999998</v>
      </c>
      <c r="D44" s="24">
        <v>474.32870000000003</v>
      </c>
      <c r="E44" s="24">
        <v>486.31299999999993</v>
      </c>
      <c r="F44" s="24">
        <v>500.21410000000003</v>
      </c>
      <c r="G44" s="24">
        <v>487.93650000000002</v>
      </c>
      <c r="H44" s="24">
        <f t="shared" si="24"/>
        <v>2000.8200849999998</v>
      </c>
      <c r="I44" s="24">
        <v>458.44205499999998</v>
      </c>
      <c r="J44" s="24">
        <v>488.30031299999996</v>
      </c>
      <c r="K44" s="24">
        <v>524.78359</v>
      </c>
      <c r="L44" s="24">
        <v>529.29412699999989</v>
      </c>
      <c r="M44" s="24">
        <v>458.39068103999995</v>
      </c>
      <c r="N44" s="22">
        <v>31</v>
      </c>
    </row>
    <row r="45" spans="1:14" ht="12.95" customHeight="1" x14ac:dyDescent="0.2">
      <c r="A45" s="19">
        <v>32</v>
      </c>
      <c r="B45" s="20" t="s">
        <v>45</v>
      </c>
      <c r="C45" s="24">
        <f t="shared" si="23"/>
        <v>6.1319999999999997</v>
      </c>
      <c r="D45" s="24">
        <v>1.4219999999999999</v>
      </c>
      <c r="E45" s="24">
        <v>2.0329999999999999</v>
      </c>
      <c r="F45" s="24">
        <v>1.6439999999999999</v>
      </c>
      <c r="G45" s="24">
        <v>1.0329999999999999</v>
      </c>
      <c r="H45" s="24">
        <f t="shared" si="24"/>
        <v>7.3900280000000009</v>
      </c>
      <c r="I45" s="24">
        <v>1.5177</v>
      </c>
      <c r="J45" s="24">
        <v>1.4698040000000001</v>
      </c>
      <c r="K45" s="24">
        <v>2.1839950000000004</v>
      </c>
      <c r="L45" s="24">
        <v>2.2185290000000002</v>
      </c>
      <c r="M45" s="24">
        <v>0.98650499999999997</v>
      </c>
      <c r="N45" s="22">
        <v>32</v>
      </c>
    </row>
    <row r="46" spans="1:14" ht="12.95" customHeight="1" x14ac:dyDescent="0.2">
      <c r="A46" s="19">
        <v>33</v>
      </c>
      <c r="B46" s="20" t="s">
        <v>46</v>
      </c>
      <c r="C46" s="24">
        <f t="shared" si="23"/>
        <v>117.90120000000002</v>
      </c>
      <c r="D46" s="24">
        <v>30.022599999999997</v>
      </c>
      <c r="E46" s="24">
        <v>28.626799999999999</v>
      </c>
      <c r="F46" s="24">
        <v>29.025500000000001</v>
      </c>
      <c r="G46" s="24">
        <v>30.226300000000002</v>
      </c>
      <c r="H46" s="24">
        <f t="shared" si="24"/>
        <v>116.08388300000001</v>
      </c>
      <c r="I46" s="24">
        <v>32.384599999999999</v>
      </c>
      <c r="J46" s="24">
        <v>27.354699999999998</v>
      </c>
      <c r="K46" s="24">
        <v>28.47795</v>
      </c>
      <c r="L46" s="24">
        <v>27.866633</v>
      </c>
      <c r="M46" s="24">
        <v>24.694749999999999</v>
      </c>
      <c r="N46" s="22">
        <v>33</v>
      </c>
    </row>
    <row r="47" spans="1:14" ht="14.1" customHeight="1" x14ac:dyDescent="0.2">
      <c r="A47" s="19">
        <v>34</v>
      </c>
      <c r="B47" s="20" t="s">
        <v>47</v>
      </c>
      <c r="C47" s="21">
        <f>C48+C49+C50+C51+C52+C53+C54+C55+C56+C57+C58</f>
        <v>-4906.0226000000002</v>
      </c>
      <c r="D47" s="21">
        <f t="shared" ref="D47:G47" si="25">D48+D49+D50+D51+D52+D53+D54+D55+D56+D57+D58</f>
        <v>-1253.9260999999999</v>
      </c>
      <c r="E47" s="21">
        <f t="shared" si="25"/>
        <v>-1165.2227999999998</v>
      </c>
      <c r="F47" s="21">
        <f t="shared" si="25"/>
        <v>-1193.3452999999997</v>
      </c>
      <c r="G47" s="21">
        <f t="shared" si="25"/>
        <v>-1293.5283999999999</v>
      </c>
      <c r="H47" s="21">
        <f>H48+H49+H50+H51+H52+H53+H54+H55+H56+H57+H58</f>
        <v>-5112.5302960000008</v>
      </c>
      <c r="I47" s="21">
        <f t="shared" ref="I47:M47" si="26">I48+I49+I50+I51+I52+I53+I54+I55+I56+I57+I58</f>
        <v>-1296.580506</v>
      </c>
      <c r="J47" s="21">
        <f t="shared" si="26"/>
        <v>-1302.8437489999999</v>
      </c>
      <c r="K47" s="21">
        <f t="shared" si="26"/>
        <v>-1243.9216599999997</v>
      </c>
      <c r="L47" s="21">
        <f t="shared" si="26"/>
        <v>-1269.1843809999998</v>
      </c>
      <c r="M47" s="21">
        <f t="shared" si="26"/>
        <v>-1124.9687457099999</v>
      </c>
      <c r="N47" s="22">
        <v>34</v>
      </c>
    </row>
    <row r="48" spans="1:14" ht="12.95" customHeight="1" x14ac:dyDescent="0.2">
      <c r="A48" s="19">
        <v>35</v>
      </c>
      <c r="B48" s="20" t="s">
        <v>36</v>
      </c>
      <c r="C48" s="24">
        <f t="shared" si="23"/>
        <v>-2041.3535999999999</v>
      </c>
      <c r="D48" s="24">
        <v>-510.32439999999997</v>
      </c>
      <c r="E48" s="24">
        <v>-492.92629999999997</v>
      </c>
      <c r="F48" s="24">
        <v>-513.9156999999999</v>
      </c>
      <c r="G48" s="24">
        <v>-524.18720000000008</v>
      </c>
      <c r="H48" s="24">
        <f t="shared" si="24"/>
        <v>-1939.616348</v>
      </c>
      <c r="I48" s="24">
        <v>-475.43639899999999</v>
      </c>
      <c r="J48" s="24">
        <v>-490.20213899999999</v>
      </c>
      <c r="K48" s="24">
        <v>-490.77301899999998</v>
      </c>
      <c r="L48" s="24">
        <v>-483.20479100000006</v>
      </c>
      <c r="M48" s="24">
        <v>-399.21800465999996</v>
      </c>
      <c r="N48" s="22">
        <v>35</v>
      </c>
    </row>
    <row r="49" spans="1:14" ht="12.95" customHeight="1" x14ac:dyDescent="0.2">
      <c r="A49" s="19">
        <v>36</v>
      </c>
      <c r="B49" s="20" t="s">
        <v>37</v>
      </c>
      <c r="C49" s="24">
        <f t="shared" si="23"/>
        <v>-1182.4105999999999</v>
      </c>
      <c r="D49" s="24">
        <v>-322.3623</v>
      </c>
      <c r="E49" s="24">
        <v>-262.27199999999999</v>
      </c>
      <c r="F49" s="24">
        <v>-270.73180000000002</v>
      </c>
      <c r="G49" s="24">
        <v>-327.04450000000003</v>
      </c>
      <c r="H49" s="24">
        <f t="shared" si="24"/>
        <v>-1412.1221330000001</v>
      </c>
      <c r="I49" s="24">
        <v>-397.30890299999999</v>
      </c>
      <c r="J49" s="24">
        <v>-335.80701600000003</v>
      </c>
      <c r="K49" s="24">
        <v>-324.68753900000002</v>
      </c>
      <c r="L49" s="24">
        <v>-354.31867499999998</v>
      </c>
      <c r="M49" s="24">
        <v>-352.26340300000004</v>
      </c>
      <c r="N49" s="22">
        <v>36</v>
      </c>
    </row>
    <row r="50" spans="1:14" ht="12.95" customHeight="1" x14ac:dyDescent="0.2">
      <c r="A50" s="19">
        <v>37</v>
      </c>
      <c r="B50" s="20" t="s">
        <v>38</v>
      </c>
      <c r="C50" s="24">
        <f t="shared" si="23"/>
        <v>-34.043300000000002</v>
      </c>
      <c r="D50" s="24">
        <v>-8.5619999999999994</v>
      </c>
      <c r="E50" s="24">
        <v>-8.2202999999999999</v>
      </c>
      <c r="F50" s="24">
        <v>-8.5296000000000003</v>
      </c>
      <c r="G50" s="24">
        <v>-8.7314000000000007</v>
      </c>
      <c r="H50" s="24">
        <f t="shared" si="24"/>
        <v>-32.618515000000002</v>
      </c>
      <c r="I50" s="24">
        <v>-8.4257080000000002</v>
      </c>
      <c r="J50" s="24">
        <v>-8.0899959999999993</v>
      </c>
      <c r="K50" s="24">
        <v>-7.8449589999999993</v>
      </c>
      <c r="L50" s="24">
        <v>-8.2578519999999997</v>
      </c>
      <c r="M50" s="24">
        <v>-8.3414512500000004</v>
      </c>
      <c r="N50" s="22">
        <v>37</v>
      </c>
    </row>
    <row r="51" spans="1:14" ht="12.95" customHeight="1" x14ac:dyDescent="0.2">
      <c r="A51" s="19">
        <v>38</v>
      </c>
      <c r="B51" s="20" t="s">
        <v>39</v>
      </c>
      <c r="C51" s="24">
        <f t="shared" si="23"/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24"/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2">
        <v>38</v>
      </c>
    </row>
    <row r="52" spans="1:14" ht="12.95" customHeight="1" x14ac:dyDescent="0.2">
      <c r="A52" s="19">
        <v>39</v>
      </c>
      <c r="B52" s="20" t="s">
        <v>40</v>
      </c>
      <c r="C52" s="24">
        <f t="shared" si="23"/>
        <v>-227.29740000000001</v>
      </c>
      <c r="D52" s="24">
        <v>-55.63</v>
      </c>
      <c r="E52" s="24">
        <v>-55.864199999999997</v>
      </c>
      <c r="F52" s="24">
        <v>-55.975100000000005</v>
      </c>
      <c r="G52" s="24">
        <v>-59.828099999999999</v>
      </c>
      <c r="H52" s="24">
        <f t="shared" si="24"/>
        <v>-233.32475099999999</v>
      </c>
      <c r="I52" s="24">
        <v>-54.854715999999996</v>
      </c>
      <c r="J52" s="24">
        <v>-68.366410999999999</v>
      </c>
      <c r="K52" s="24">
        <v>-49.673003000000001</v>
      </c>
      <c r="L52" s="24">
        <v>-60.430620999999995</v>
      </c>
      <c r="M52" s="24">
        <v>-39.304158599999994</v>
      </c>
      <c r="N52" s="22">
        <v>39</v>
      </c>
    </row>
    <row r="53" spans="1:14" ht="12.95" customHeight="1" x14ac:dyDescent="0.2">
      <c r="A53" s="19">
        <v>40</v>
      </c>
      <c r="B53" s="20" t="s">
        <v>41</v>
      </c>
      <c r="C53" s="24">
        <f t="shared" si="23"/>
        <v>-456.85619999999994</v>
      </c>
      <c r="D53" s="24">
        <v>-109.5754</v>
      </c>
      <c r="E53" s="24">
        <v>-107.89240000000001</v>
      </c>
      <c r="F53" s="24">
        <v>-103.30940000000001</v>
      </c>
      <c r="G53" s="24">
        <v>-136.07899999999998</v>
      </c>
      <c r="H53" s="24">
        <f t="shared" si="24"/>
        <v>-365.92797499999995</v>
      </c>
      <c r="I53" s="24">
        <v>-77.103027999999995</v>
      </c>
      <c r="J53" s="24">
        <v>-117.52158599999999</v>
      </c>
      <c r="K53" s="24">
        <v>-88.728066999999996</v>
      </c>
      <c r="L53" s="24">
        <v>-82.575294000000014</v>
      </c>
      <c r="M53" s="24">
        <v>-117.03818765999998</v>
      </c>
      <c r="N53" s="22">
        <v>40</v>
      </c>
    </row>
    <row r="54" spans="1:14" ht="12.95" customHeight="1" x14ac:dyDescent="0.2">
      <c r="A54" s="19">
        <v>41</v>
      </c>
      <c r="B54" s="20" t="s">
        <v>42</v>
      </c>
      <c r="C54" s="24">
        <f t="shared" si="23"/>
        <v>-51.907899999999998</v>
      </c>
      <c r="D54" s="24">
        <v>-13.309799999999999</v>
      </c>
      <c r="E54" s="24">
        <v>-12.212900000000001</v>
      </c>
      <c r="F54" s="24">
        <v>-12.6296</v>
      </c>
      <c r="G54" s="24">
        <v>-13.755600000000001</v>
      </c>
      <c r="H54" s="24">
        <f t="shared" si="24"/>
        <v>-51.381718999999997</v>
      </c>
      <c r="I54" s="24">
        <v>-12.944454</v>
      </c>
      <c r="J54" s="24">
        <v>-13.127111000000001</v>
      </c>
      <c r="K54" s="24">
        <v>-12.851600000000001</v>
      </c>
      <c r="L54" s="24">
        <v>-12.458553999999999</v>
      </c>
      <c r="M54" s="24">
        <v>-13.576553950000001</v>
      </c>
      <c r="N54" s="22">
        <v>41</v>
      </c>
    </row>
    <row r="55" spans="1:14" ht="12.95" customHeight="1" x14ac:dyDescent="0.2">
      <c r="A55" s="19">
        <v>42</v>
      </c>
      <c r="B55" s="20" t="s">
        <v>43</v>
      </c>
      <c r="C55" s="24">
        <f t="shared" si="23"/>
        <v>-39.4</v>
      </c>
      <c r="D55" s="24">
        <v>-11.299999999999999</v>
      </c>
      <c r="E55" s="24">
        <v>-9.5</v>
      </c>
      <c r="F55" s="24">
        <v>-9.5</v>
      </c>
      <c r="G55" s="24">
        <v>-9.1</v>
      </c>
      <c r="H55" s="24">
        <f t="shared" si="24"/>
        <v>-71.2</v>
      </c>
      <c r="I55" s="24">
        <v>-17.8</v>
      </c>
      <c r="J55" s="24">
        <v>-17.8</v>
      </c>
      <c r="K55" s="24">
        <v>-17.8</v>
      </c>
      <c r="L55" s="24">
        <v>-17.8</v>
      </c>
      <c r="M55" s="24">
        <v>-12.799999999999999</v>
      </c>
      <c r="N55" s="22">
        <v>42</v>
      </c>
    </row>
    <row r="56" spans="1:14" ht="12.95" customHeight="1" x14ac:dyDescent="0.2">
      <c r="A56" s="19">
        <v>43</v>
      </c>
      <c r="B56" s="20" t="s">
        <v>44</v>
      </c>
      <c r="C56" s="24">
        <f t="shared" si="23"/>
        <v>-728.01790000000005</v>
      </c>
      <c r="D56" s="24">
        <v>-190.64879999999999</v>
      </c>
      <c r="E56" s="24">
        <v>-178.2885</v>
      </c>
      <c r="F56" s="24">
        <v>-179.2303</v>
      </c>
      <c r="G56" s="24">
        <v>-179.8503</v>
      </c>
      <c r="H56" s="24">
        <f t="shared" si="24"/>
        <v>-852.03088300000002</v>
      </c>
      <c r="I56" s="24">
        <v>-214.03089800000001</v>
      </c>
      <c r="J56" s="24">
        <v>-213.619517</v>
      </c>
      <c r="K56" s="24">
        <v>-213.002151</v>
      </c>
      <c r="L56" s="24">
        <v>-211.37831700000001</v>
      </c>
      <c r="M56" s="24">
        <v>-152.46825956999999</v>
      </c>
      <c r="N56" s="22">
        <v>43</v>
      </c>
    </row>
    <row r="57" spans="1:14" ht="12.95" customHeight="1" x14ac:dyDescent="0.2">
      <c r="A57" s="19">
        <v>44</v>
      </c>
      <c r="B57" s="20" t="s">
        <v>45</v>
      </c>
      <c r="C57" s="24">
        <f t="shared" si="23"/>
        <v>-32.205399999999997</v>
      </c>
      <c r="D57" s="24">
        <v>-6.8712999999999997</v>
      </c>
      <c r="E57" s="24">
        <v>-9.0728000000000009</v>
      </c>
      <c r="F57" s="24">
        <v>-8.7314000000000007</v>
      </c>
      <c r="G57" s="24">
        <v>-7.5298999999999996</v>
      </c>
      <c r="H57" s="24">
        <f t="shared" si="24"/>
        <v>-31.950760000000002</v>
      </c>
      <c r="I57" s="24">
        <v>-9.3577589999999997</v>
      </c>
      <c r="J57" s="24">
        <v>-8.1145449999999997</v>
      </c>
      <c r="K57" s="24">
        <v>-7.2032120000000006</v>
      </c>
      <c r="L57" s="24">
        <v>-7.2752439999999998</v>
      </c>
      <c r="M57" s="24">
        <v>-5.8088726899999994</v>
      </c>
      <c r="N57" s="22">
        <v>44</v>
      </c>
    </row>
    <row r="58" spans="1:14" ht="12.95" customHeight="1" x14ac:dyDescent="0.2">
      <c r="A58" s="19">
        <v>45</v>
      </c>
      <c r="B58" s="20" t="s">
        <v>46</v>
      </c>
      <c r="C58" s="24">
        <f t="shared" si="23"/>
        <v>-112.5303</v>
      </c>
      <c r="D58" s="24">
        <v>-25.342100000000002</v>
      </c>
      <c r="E58" s="24">
        <v>-28.973400000000002</v>
      </c>
      <c r="F58" s="24">
        <v>-30.792400000000001</v>
      </c>
      <c r="G58" s="24">
        <v>-27.4224</v>
      </c>
      <c r="H58" s="24">
        <f t="shared" si="24"/>
        <v>-122.357212</v>
      </c>
      <c r="I58" s="24">
        <v>-29.318641</v>
      </c>
      <c r="J58" s="24">
        <v>-30.195428</v>
      </c>
      <c r="K58" s="24">
        <v>-31.35811</v>
      </c>
      <c r="L58" s="24">
        <v>-31.485033000000001</v>
      </c>
      <c r="M58" s="24">
        <v>-24.14985433</v>
      </c>
      <c r="N58" s="22">
        <v>45</v>
      </c>
    </row>
    <row r="59" spans="1:14" ht="15" customHeight="1" x14ac:dyDescent="0.2">
      <c r="A59" s="19">
        <v>46</v>
      </c>
      <c r="B59" s="20" t="s">
        <v>48</v>
      </c>
      <c r="C59" s="21">
        <f>C60+C67</f>
        <v>-4212.5204000000003</v>
      </c>
      <c r="D59" s="21">
        <f t="shared" ref="D59:G59" si="27">D60+D67</f>
        <v>-1662.8898999999997</v>
      </c>
      <c r="E59" s="21">
        <f t="shared" si="27"/>
        <v>-985.57870000000025</v>
      </c>
      <c r="F59" s="21">
        <f t="shared" si="27"/>
        <v>-1110.2718</v>
      </c>
      <c r="G59" s="21">
        <f t="shared" si="27"/>
        <v>-453.78000000000009</v>
      </c>
      <c r="H59" s="21">
        <f>H60+H67</f>
        <v>-3705.5552930000017</v>
      </c>
      <c r="I59" s="21">
        <f t="shared" ref="I59:M59" si="28">I60+I67</f>
        <v>-849.17823099999987</v>
      </c>
      <c r="J59" s="21">
        <f t="shared" si="28"/>
        <v>-1033.6791939999998</v>
      </c>
      <c r="K59" s="21">
        <f t="shared" si="28"/>
        <v>-900.78136800000027</v>
      </c>
      <c r="L59" s="21">
        <f t="shared" si="28"/>
        <v>-921.91650000000004</v>
      </c>
      <c r="M59" s="21">
        <f t="shared" si="28"/>
        <v>-975.15027670000006</v>
      </c>
      <c r="N59" s="22">
        <v>46</v>
      </c>
    </row>
    <row r="60" spans="1:14" ht="14.1" customHeight="1" x14ac:dyDescent="0.2">
      <c r="A60" s="19">
        <v>47</v>
      </c>
      <c r="B60" s="20" t="s">
        <v>49</v>
      </c>
      <c r="C60" s="21">
        <f>C61+C62</f>
        <v>2551.5475999999999</v>
      </c>
      <c r="D60" s="21">
        <f t="shared" ref="D60:G60" si="29">D61+D62</f>
        <v>675.16930000000002</v>
      </c>
      <c r="E60" s="21">
        <f t="shared" si="29"/>
        <v>571.44789999999989</v>
      </c>
      <c r="F60" s="21">
        <f t="shared" si="29"/>
        <v>611.17650000000003</v>
      </c>
      <c r="G60" s="21">
        <f t="shared" si="29"/>
        <v>693.75390000000004</v>
      </c>
      <c r="H60" s="21">
        <f>H61+H62</f>
        <v>2444.5706779999996</v>
      </c>
      <c r="I60" s="21">
        <f t="shared" ref="I60:M60" si="30">I61+I62</f>
        <v>713.35468700000001</v>
      </c>
      <c r="J60" s="21">
        <f t="shared" si="30"/>
        <v>558.770625</v>
      </c>
      <c r="K60" s="21">
        <f t="shared" si="30"/>
        <v>669.52937699999995</v>
      </c>
      <c r="L60" s="21">
        <f t="shared" si="30"/>
        <v>502.91598900000008</v>
      </c>
      <c r="M60" s="21">
        <f t="shared" si="30"/>
        <v>496.99976100999982</v>
      </c>
      <c r="N60" s="22">
        <v>47</v>
      </c>
    </row>
    <row r="61" spans="1:14" ht="12.95" customHeight="1" x14ac:dyDescent="0.2">
      <c r="A61" s="19">
        <v>48</v>
      </c>
      <c r="B61" s="20" t="s">
        <v>50</v>
      </c>
      <c r="C61" s="24">
        <f t="shared" ref="C61:C68" si="31">D61+E61+F61+G61</f>
        <v>81.124099999999984</v>
      </c>
      <c r="D61" s="24">
        <v>36.269399999999997</v>
      </c>
      <c r="E61" s="24">
        <v>15.6388</v>
      </c>
      <c r="F61" s="24">
        <v>15.2806</v>
      </c>
      <c r="G61" s="24">
        <v>13.9353</v>
      </c>
      <c r="H61" s="24">
        <f t="shared" ref="H61:H68" si="32">I61+J61+K61+L61</f>
        <v>87.705297999999999</v>
      </c>
      <c r="I61" s="24">
        <v>38.906362999999999</v>
      </c>
      <c r="J61" s="24">
        <v>16.65691</v>
      </c>
      <c r="K61" s="24">
        <v>16.202866</v>
      </c>
      <c r="L61" s="24">
        <v>15.939159</v>
      </c>
      <c r="M61" s="24">
        <v>24.869281220000001</v>
      </c>
      <c r="N61" s="22">
        <v>48</v>
      </c>
    </row>
    <row r="62" spans="1:14" ht="12.95" customHeight="1" x14ac:dyDescent="0.2">
      <c r="A62" s="19">
        <v>49</v>
      </c>
      <c r="B62" s="20" t="s">
        <v>51</v>
      </c>
      <c r="C62" s="24">
        <f>C63+C64+C65</f>
        <v>2470.4234999999999</v>
      </c>
      <c r="D62" s="24">
        <f t="shared" ref="D62:G62" si="33">D63+D64+D65</f>
        <v>638.8999</v>
      </c>
      <c r="E62" s="24">
        <f t="shared" si="33"/>
        <v>555.80909999999994</v>
      </c>
      <c r="F62" s="24">
        <f t="shared" si="33"/>
        <v>595.89589999999998</v>
      </c>
      <c r="G62" s="24">
        <f t="shared" si="33"/>
        <v>679.81860000000006</v>
      </c>
      <c r="H62" s="24">
        <f>H63+H64+H65</f>
        <v>2356.8653799999997</v>
      </c>
      <c r="I62" s="24">
        <f t="shared" ref="I62:M62" si="34">I63+I64+I65</f>
        <v>674.44832399999996</v>
      </c>
      <c r="J62" s="24">
        <f t="shared" si="34"/>
        <v>542.11371499999996</v>
      </c>
      <c r="K62" s="24">
        <f t="shared" si="34"/>
        <v>653.32651099999998</v>
      </c>
      <c r="L62" s="24">
        <f t="shared" si="34"/>
        <v>486.97683000000006</v>
      </c>
      <c r="M62" s="24">
        <f t="shared" si="34"/>
        <v>472.13047978999981</v>
      </c>
      <c r="N62" s="22">
        <v>49</v>
      </c>
    </row>
    <row r="63" spans="1:14" ht="12.75" customHeight="1" x14ac:dyDescent="0.2">
      <c r="A63" s="19">
        <v>50</v>
      </c>
      <c r="B63" s="20" t="s">
        <v>52</v>
      </c>
      <c r="C63" s="24">
        <f t="shared" si="31"/>
        <v>542.58029999999997</v>
      </c>
      <c r="D63" s="24">
        <v>173.89479999999998</v>
      </c>
      <c r="E63" s="24">
        <v>97.907600000000002</v>
      </c>
      <c r="F63" s="24">
        <v>102.3723</v>
      </c>
      <c r="G63" s="24">
        <v>168.40559999999999</v>
      </c>
      <c r="H63" s="24">
        <f t="shared" si="32"/>
        <v>235.66898500000002</v>
      </c>
      <c r="I63" s="24">
        <v>97.790751999999998</v>
      </c>
      <c r="J63" s="24">
        <v>2.600454</v>
      </c>
      <c r="K63" s="24">
        <v>134.211027</v>
      </c>
      <c r="L63" s="24">
        <v>1.0667519999999999</v>
      </c>
      <c r="M63" s="24">
        <v>111.01876786000001</v>
      </c>
      <c r="N63" s="22">
        <v>50</v>
      </c>
    </row>
    <row r="64" spans="1:14" ht="12.75" customHeight="1" x14ac:dyDescent="0.2">
      <c r="A64" s="19">
        <v>51</v>
      </c>
      <c r="B64" s="20" t="s">
        <v>53</v>
      </c>
      <c r="C64" s="24">
        <f t="shared" si="31"/>
        <v>281.7235</v>
      </c>
      <c r="D64" s="24">
        <v>86.708600000000004</v>
      </c>
      <c r="E64" s="24">
        <v>61.047999999999995</v>
      </c>
      <c r="F64" s="24">
        <v>64.367699999999999</v>
      </c>
      <c r="G64" s="24">
        <v>69.599199999999996</v>
      </c>
      <c r="H64" s="24">
        <f t="shared" si="32"/>
        <v>423.58389499999998</v>
      </c>
      <c r="I64" s="24">
        <v>132.32102799999998</v>
      </c>
      <c r="J64" s="24">
        <v>99.903465999999995</v>
      </c>
      <c r="K64" s="24">
        <v>97.559939</v>
      </c>
      <c r="L64" s="24">
        <v>93.799461999999991</v>
      </c>
      <c r="M64" s="24">
        <v>16.010453989999991</v>
      </c>
      <c r="N64" s="22">
        <v>51</v>
      </c>
    </row>
    <row r="65" spans="1:14" ht="12.75" customHeight="1" x14ac:dyDescent="0.2">
      <c r="A65" s="19">
        <v>52</v>
      </c>
      <c r="B65" s="20" t="s">
        <v>54</v>
      </c>
      <c r="C65" s="24">
        <f t="shared" si="31"/>
        <v>1646.1197000000002</v>
      </c>
      <c r="D65" s="24">
        <v>378.29650000000004</v>
      </c>
      <c r="E65" s="24">
        <v>396.8535</v>
      </c>
      <c r="F65" s="24">
        <v>429.15589999999997</v>
      </c>
      <c r="G65" s="24">
        <v>441.81380000000001</v>
      </c>
      <c r="H65" s="24">
        <f t="shared" si="32"/>
        <v>1697.6124999999997</v>
      </c>
      <c r="I65" s="24">
        <v>444.336544</v>
      </c>
      <c r="J65" s="24">
        <v>439.60979499999996</v>
      </c>
      <c r="K65" s="24">
        <v>421.55554499999994</v>
      </c>
      <c r="L65" s="24">
        <v>392.11061600000005</v>
      </c>
      <c r="M65" s="24">
        <v>345.10125793999981</v>
      </c>
      <c r="N65" s="22">
        <v>52</v>
      </c>
    </row>
    <row r="66" spans="1:14" ht="12.75" customHeight="1" x14ac:dyDescent="0.2">
      <c r="A66" s="19"/>
      <c r="B66" s="20" t="s">
        <v>90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2"/>
    </row>
    <row r="67" spans="1:14" ht="14.1" customHeight="1" x14ac:dyDescent="0.2">
      <c r="A67" s="19">
        <v>53</v>
      </c>
      <c r="B67" s="20" t="s">
        <v>55</v>
      </c>
      <c r="C67" s="21">
        <f>C68+C69</f>
        <v>-6764.0680000000002</v>
      </c>
      <c r="D67" s="21">
        <f t="shared" ref="D67:G67" si="35">D68+D69</f>
        <v>-2338.0591999999997</v>
      </c>
      <c r="E67" s="21">
        <f t="shared" si="35"/>
        <v>-1557.0266000000001</v>
      </c>
      <c r="F67" s="21">
        <f t="shared" si="35"/>
        <v>-1721.4483</v>
      </c>
      <c r="G67" s="21">
        <f t="shared" si="35"/>
        <v>-1147.5339000000001</v>
      </c>
      <c r="H67" s="21">
        <f>H68+H69</f>
        <v>-6150.1259710000013</v>
      </c>
      <c r="I67" s="21">
        <f t="shared" ref="I67:M67" si="36">I68+I69</f>
        <v>-1562.5329179999999</v>
      </c>
      <c r="J67" s="21">
        <f t="shared" si="36"/>
        <v>-1592.4498189999999</v>
      </c>
      <c r="K67" s="21">
        <f t="shared" si="36"/>
        <v>-1570.3107450000002</v>
      </c>
      <c r="L67" s="21">
        <f t="shared" si="36"/>
        <v>-1424.8324890000001</v>
      </c>
      <c r="M67" s="21">
        <f t="shared" si="36"/>
        <v>-1472.1500377099999</v>
      </c>
      <c r="N67" s="22">
        <v>53</v>
      </c>
    </row>
    <row r="68" spans="1:14" ht="12.95" customHeight="1" x14ac:dyDescent="0.2">
      <c r="A68" s="19">
        <v>54</v>
      </c>
      <c r="B68" s="20" t="s">
        <v>50</v>
      </c>
      <c r="C68" s="24">
        <f t="shared" si="31"/>
        <v>-2.6249999999999996</v>
      </c>
      <c r="D68" s="24">
        <v>-0.7</v>
      </c>
      <c r="E68" s="24">
        <v>-1.0449999999999999</v>
      </c>
      <c r="F68" s="24">
        <v>-0.48</v>
      </c>
      <c r="G68" s="24">
        <v>-0.4</v>
      </c>
      <c r="H68" s="24">
        <f t="shared" si="32"/>
        <v>-3.0110000000000001</v>
      </c>
      <c r="I68" s="24">
        <v>-0.57999999999999996</v>
      </c>
      <c r="J68" s="24">
        <v>-1.145</v>
      </c>
      <c r="K68" s="24">
        <v>-0.56599999999999995</v>
      </c>
      <c r="L68" s="24">
        <v>-0.72</v>
      </c>
      <c r="M68" s="24">
        <v>-0.48563000000000001</v>
      </c>
      <c r="N68" s="22">
        <v>54</v>
      </c>
    </row>
    <row r="69" spans="1:14" ht="12.95" customHeight="1" x14ac:dyDescent="0.2">
      <c r="A69" s="19">
        <v>55</v>
      </c>
      <c r="B69" s="20" t="s">
        <v>51</v>
      </c>
      <c r="C69" s="24">
        <f>C70+C71+C72</f>
        <v>-6761.4430000000002</v>
      </c>
      <c r="D69" s="24">
        <f t="shared" ref="D69:G69" si="37">D70+D71+D72</f>
        <v>-2337.3591999999999</v>
      </c>
      <c r="E69" s="24">
        <f t="shared" si="37"/>
        <v>-1555.9816000000001</v>
      </c>
      <c r="F69" s="24">
        <f t="shared" si="37"/>
        <v>-1720.9683</v>
      </c>
      <c r="G69" s="24">
        <f t="shared" si="37"/>
        <v>-1147.1339</v>
      </c>
      <c r="H69" s="24">
        <f>H70+H71+H72</f>
        <v>-6147.1149710000009</v>
      </c>
      <c r="I69" s="24">
        <f t="shared" ref="I69:M69" si="38">I70+I71+I72</f>
        <v>-1561.952918</v>
      </c>
      <c r="J69" s="24">
        <f t="shared" si="38"/>
        <v>-1591.304819</v>
      </c>
      <c r="K69" s="24">
        <f t="shared" si="38"/>
        <v>-1569.7447450000002</v>
      </c>
      <c r="L69" s="24">
        <f t="shared" si="38"/>
        <v>-1424.1124890000001</v>
      </c>
      <c r="M69" s="24">
        <f t="shared" si="38"/>
        <v>-1471.66440771</v>
      </c>
      <c r="N69" s="22">
        <v>55</v>
      </c>
    </row>
    <row r="70" spans="1:14" ht="12.95" customHeight="1" x14ac:dyDescent="0.2">
      <c r="A70" s="19">
        <v>56</v>
      </c>
      <c r="B70" s="20" t="s">
        <v>52</v>
      </c>
      <c r="C70" s="24">
        <f t="shared" ref="C70:C79" si="39">D70+E70+F70+G70</f>
        <v>-4311.2428</v>
      </c>
      <c r="D70" s="24">
        <v>-1638.9014</v>
      </c>
      <c r="E70" s="24">
        <v>-1092.5169000000001</v>
      </c>
      <c r="F70" s="24">
        <v>-964.31700000000012</v>
      </c>
      <c r="G70" s="24">
        <v>-615.50750000000005</v>
      </c>
      <c r="H70" s="24">
        <f t="shared" ref="H70:H79" si="40">I70+J70+K70+L70</f>
        <v>-3546.2010439999999</v>
      </c>
      <c r="I70" s="24">
        <v>-792.37506800000006</v>
      </c>
      <c r="J70" s="24">
        <v>-1041.918911</v>
      </c>
      <c r="K70" s="24">
        <v>-803.60888</v>
      </c>
      <c r="L70" s="24">
        <v>-908.2981850000001</v>
      </c>
      <c r="M70" s="24">
        <v>-720.79461863999995</v>
      </c>
      <c r="N70" s="22">
        <v>56</v>
      </c>
    </row>
    <row r="71" spans="1:14" ht="12.95" customHeight="1" x14ac:dyDescent="0.2">
      <c r="A71" s="19">
        <v>57</v>
      </c>
      <c r="B71" s="20" t="s">
        <v>53</v>
      </c>
      <c r="C71" s="24">
        <f t="shared" si="39"/>
        <v>-848.85900000000015</v>
      </c>
      <c r="D71" s="24">
        <v>-325.40719999999999</v>
      </c>
      <c r="E71" s="24">
        <v>-83.126200000000011</v>
      </c>
      <c r="F71" s="24">
        <v>-332.46070000000003</v>
      </c>
      <c r="G71" s="24">
        <v>-107.86490000000001</v>
      </c>
      <c r="H71" s="24">
        <f t="shared" si="40"/>
        <v>-912.59629400000006</v>
      </c>
      <c r="I71" s="24">
        <v>-335.54592200000002</v>
      </c>
      <c r="J71" s="24">
        <v>-122.087474</v>
      </c>
      <c r="K71" s="24">
        <v>-333.672549</v>
      </c>
      <c r="L71" s="24">
        <v>-121.29034899999999</v>
      </c>
      <c r="M71" s="24">
        <v>-371.11211374999999</v>
      </c>
      <c r="N71" s="22">
        <v>57</v>
      </c>
    </row>
    <row r="72" spans="1:14" ht="12.95" customHeight="1" x14ac:dyDescent="0.2">
      <c r="A72" s="19">
        <v>58</v>
      </c>
      <c r="B72" s="20" t="s">
        <v>54</v>
      </c>
      <c r="C72" s="24">
        <f t="shared" si="39"/>
        <v>-1601.3412000000001</v>
      </c>
      <c r="D72" s="24">
        <v>-373.05059999999997</v>
      </c>
      <c r="E72" s="24">
        <v>-380.33850000000001</v>
      </c>
      <c r="F72" s="24">
        <v>-424.19060000000002</v>
      </c>
      <c r="G72" s="24">
        <v>-423.76150000000001</v>
      </c>
      <c r="H72" s="24">
        <f t="shared" si="40"/>
        <v>-1688.3176330000001</v>
      </c>
      <c r="I72" s="24">
        <v>-434.03192799999999</v>
      </c>
      <c r="J72" s="24">
        <v>-427.29843400000004</v>
      </c>
      <c r="K72" s="24">
        <v>-432.46331600000002</v>
      </c>
      <c r="L72" s="24">
        <v>-394.523955</v>
      </c>
      <c r="M72" s="24">
        <v>-379.75767532000003</v>
      </c>
      <c r="N72" s="22">
        <v>58</v>
      </c>
    </row>
    <row r="73" spans="1:14" ht="15" customHeight="1" x14ac:dyDescent="0.2">
      <c r="A73" s="19">
        <v>59</v>
      </c>
      <c r="B73" s="20" t="s">
        <v>56</v>
      </c>
      <c r="C73" s="21">
        <f>C74+C75</f>
        <v>-70.20880000000011</v>
      </c>
      <c r="D73" s="21">
        <f t="shared" ref="D73:G73" si="41">D74+D75</f>
        <v>-19.514399999999995</v>
      </c>
      <c r="E73" s="21">
        <f t="shared" si="41"/>
        <v>-7.0836000000000183</v>
      </c>
      <c r="F73" s="21">
        <f t="shared" si="41"/>
        <v>-32.251200000000011</v>
      </c>
      <c r="G73" s="21">
        <f t="shared" si="41"/>
        <v>-11.3596</v>
      </c>
      <c r="H73" s="21">
        <f>H74+H75</f>
        <v>-31.333206000000018</v>
      </c>
      <c r="I73" s="21">
        <f t="shared" ref="I73:M73" si="42">I74+I75</f>
        <v>-18.173489000000018</v>
      </c>
      <c r="J73" s="21">
        <f t="shared" si="42"/>
        <v>-12.252999000000017</v>
      </c>
      <c r="K73" s="21">
        <f t="shared" si="42"/>
        <v>-0.59305699999998751</v>
      </c>
      <c r="L73" s="21">
        <f t="shared" si="42"/>
        <v>-0.31366100000002461</v>
      </c>
      <c r="M73" s="21">
        <f t="shared" si="42"/>
        <v>24.05200044</v>
      </c>
      <c r="N73" s="22">
        <v>59</v>
      </c>
    </row>
    <row r="74" spans="1:14" ht="14.1" customHeight="1" x14ac:dyDescent="0.2">
      <c r="A74" s="19">
        <v>60</v>
      </c>
      <c r="B74" s="20" t="s">
        <v>57</v>
      </c>
      <c r="C74" s="24">
        <f t="shared" si="39"/>
        <v>918.60419999999999</v>
      </c>
      <c r="D74" s="24">
        <v>223.15729999999999</v>
      </c>
      <c r="E74" s="24">
        <v>236.7422</v>
      </c>
      <c r="F74" s="24">
        <v>212.27189999999999</v>
      </c>
      <c r="G74" s="24">
        <v>246.43279999999999</v>
      </c>
      <c r="H74" s="24">
        <f t="shared" si="40"/>
        <v>975.65370699999994</v>
      </c>
      <c r="I74" s="24">
        <v>232.42111</v>
      </c>
      <c r="J74" s="24">
        <v>240.57341399999999</v>
      </c>
      <c r="K74" s="24">
        <v>253.104231</v>
      </c>
      <c r="L74" s="24">
        <v>249.55495199999999</v>
      </c>
      <c r="M74" s="24">
        <v>217.55561061</v>
      </c>
      <c r="N74" s="22">
        <v>60</v>
      </c>
    </row>
    <row r="75" spans="1:14" ht="14.1" customHeight="1" x14ac:dyDescent="0.2">
      <c r="A75" s="19">
        <v>61</v>
      </c>
      <c r="B75" s="20" t="s">
        <v>58</v>
      </c>
      <c r="C75" s="24">
        <f t="shared" si="39"/>
        <v>-988.8130000000001</v>
      </c>
      <c r="D75" s="24">
        <v>-242.67169999999999</v>
      </c>
      <c r="E75" s="24">
        <v>-243.82580000000002</v>
      </c>
      <c r="F75" s="24">
        <v>-244.5231</v>
      </c>
      <c r="G75" s="24">
        <v>-257.79239999999999</v>
      </c>
      <c r="H75" s="24">
        <f t="shared" si="40"/>
        <v>-1006.986913</v>
      </c>
      <c r="I75" s="24">
        <v>-250.59459900000002</v>
      </c>
      <c r="J75" s="24">
        <v>-252.826413</v>
      </c>
      <c r="K75" s="24">
        <v>-253.69728799999999</v>
      </c>
      <c r="L75" s="24">
        <v>-249.86861300000001</v>
      </c>
      <c r="M75" s="24">
        <v>-193.50361017</v>
      </c>
      <c r="N75" s="22">
        <v>61</v>
      </c>
    </row>
    <row r="76" spans="1:14" ht="12.95" customHeight="1" x14ac:dyDescent="0.2">
      <c r="A76" s="19">
        <v>62</v>
      </c>
      <c r="B76" s="20" t="s">
        <v>59</v>
      </c>
      <c r="C76" s="24">
        <f t="shared" si="39"/>
        <v>157.07810000000001</v>
      </c>
      <c r="D76" s="24">
        <v>43.749899999999997</v>
      </c>
      <c r="E76" s="24">
        <v>34.1479</v>
      </c>
      <c r="F76" s="24">
        <v>32.458500000000001</v>
      </c>
      <c r="G76" s="24">
        <v>46.721800000000002</v>
      </c>
      <c r="H76" s="24">
        <f t="shared" si="40"/>
        <v>198.60230299999998</v>
      </c>
      <c r="I76" s="24">
        <v>42.585798999999994</v>
      </c>
      <c r="J76" s="24">
        <v>50.024760000000001</v>
      </c>
      <c r="K76" s="24">
        <v>59.067917999999999</v>
      </c>
      <c r="L76" s="24">
        <v>46.923825999999998</v>
      </c>
      <c r="M76" s="24">
        <v>50.095177999999997</v>
      </c>
      <c r="N76" s="22">
        <v>62</v>
      </c>
    </row>
    <row r="77" spans="1:14" ht="12.95" customHeight="1" x14ac:dyDescent="0.2">
      <c r="A77" s="19">
        <v>63</v>
      </c>
      <c r="B77" s="20" t="s">
        <v>60</v>
      </c>
      <c r="C77" s="24">
        <f t="shared" si="39"/>
        <v>-227.2869</v>
      </c>
      <c r="D77" s="24">
        <v>-63.264299999999992</v>
      </c>
      <c r="E77" s="24">
        <v>-41.231500000000011</v>
      </c>
      <c r="F77" s="24">
        <v>-64.709699999999998</v>
      </c>
      <c r="G77" s="24">
        <v>-58.081400000000002</v>
      </c>
      <c r="H77" s="24">
        <f t="shared" si="40"/>
        <v>-229.93550900000008</v>
      </c>
      <c r="I77" s="24">
        <v>-60.759288000000026</v>
      </c>
      <c r="J77" s="24">
        <v>-62.277759000000032</v>
      </c>
      <c r="K77" s="24">
        <v>-59.660975000000008</v>
      </c>
      <c r="L77" s="24">
        <v>-47.237487000000016</v>
      </c>
      <c r="M77" s="24">
        <v>-26.043177560000004</v>
      </c>
      <c r="N77" s="22">
        <v>63</v>
      </c>
    </row>
    <row r="78" spans="1:14" ht="15.95" customHeight="1" x14ac:dyDescent="0.2">
      <c r="A78" s="19">
        <v>64</v>
      </c>
      <c r="B78" s="20" t="s">
        <v>61</v>
      </c>
      <c r="C78" s="21">
        <f>C79+C80</f>
        <v>6381.7087010000023</v>
      </c>
      <c r="D78" s="21">
        <f t="shared" ref="D78:G78" si="43">D79+D80</f>
        <v>1502.5089</v>
      </c>
      <c r="E78" s="21">
        <f t="shared" si="43"/>
        <v>1575.2680999999998</v>
      </c>
      <c r="F78" s="21">
        <f t="shared" si="43"/>
        <v>2418.6356999999998</v>
      </c>
      <c r="G78" s="21">
        <f t="shared" si="43"/>
        <v>885.29600100000027</v>
      </c>
      <c r="H78" s="21">
        <f>H79+H80</f>
        <v>5250.693870000001</v>
      </c>
      <c r="I78" s="21">
        <f t="shared" ref="I78:M78" si="44">I79+I80</f>
        <v>1243.2257</v>
      </c>
      <c r="J78" s="21">
        <f t="shared" si="44"/>
        <v>316.34107399999988</v>
      </c>
      <c r="K78" s="21">
        <f t="shared" si="44"/>
        <v>1778.441955</v>
      </c>
      <c r="L78" s="21">
        <f t="shared" si="44"/>
        <v>1912.6851410000006</v>
      </c>
      <c r="M78" s="21">
        <f t="shared" si="44"/>
        <v>421.67446124999867</v>
      </c>
      <c r="N78" s="22">
        <v>64</v>
      </c>
    </row>
    <row r="79" spans="1:14" ht="15" customHeight="1" x14ac:dyDescent="0.2">
      <c r="A79" s="19">
        <v>65</v>
      </c>
      <c r="B79" s="20" t="s">
        <v>62</v>
      </c>
      <c r="C79" s="21">
        <f t="shared" si="39"/>
        <v>22.650299999999998</v>
      </c>
      <c r="D79" s="21">
        <v>5.5237999999999996</v>
      </c>
      <c r="E79" s="21">
        <v>5.5227000000000004</v>
      </c>
      <c r="F79" s="21">
        <v>5.8018999999999998</v>
      </c>
      <c r="G79" s="21">
        <v>5.8018999999999998</v>
      </c>
      <c r="H79" s="21">
        <f t="shared" si="40"/>
        <v>22.118534999999998</v>
      </c>
      <c r="I79" s="21">
        <v>5.5956929999999998</v>
      </c>
      <c r="J79" s="21">
        <v>5.3184610000000001</v>
      </c>
      <c r="K79" s="21">
        <v>5.4025059999999998</v>
      </c>
      <c r="L79" s="21">
        <v>5.8018749999999999</v>
      </c>
      <c r="M79" s="21">
        <v>3.0247570000000001</v>
      </c>
      <c r="N79" s="22">
        <v>65</v>
      </c>
    </row>
    <row r="80" spans="1:14" ht="15" customHeight="1" x14ac:dyDescent="0.2">
      <c r="A80" s="19">
        <v>66</v>
      </c>
      <c r="B80" s="20" t="s">
        <v>63</v>
      </c>
      <c r="C80" s="21">
        <f>C81+C90+C93+C104</f>
        <v>6359.058401000002</v>
      </c>
      <c r="D80" s="21">
        <f t="shared" ref="D80:G80" si="45">D81+D90+D93+D104</f>
        <v>1496.9851000000001</v>
      </c>
      <c r="E80" s="21">
        <f t="shared" si="45"/>
        <v>1569.7453999999998</v>
      </c>
      <c r="F80" s="21">
        <f t="shared" si="45"/>
        <v>2412.8337999999999</v>
      </c>
      <c r="G80" s="21">
        <f t="shared" si="45"/>
        <v>879.49410100000023</v>
      </c>
      <c r="H80" s="21">
        <f>H81+H90+H93+H104</f>
        <v>5228.5753350000014</v>
      </c>
      <c r="I80" s="21">
        <f t="shared" ref="I80:M80" si="46">I81+I90+I93+I104</f>
        <v>1237.630007</v>
      </c>
      <c r="J80" s="21">
        <f t="shared" si="46"/>
        <v>311.02261299999986</v>
      </c>
      <c r="K80" s="21">
        <f t="shared" si="46"/>
        <v>1773.0394490000001</v>
      </c>
      <c r="L80" s="21">
        <f t="shared" si="46"/>
        <v>1906.8832660000005</v>
      </c>
      <c r="M80" s="21">
        <f t="shared" si="46"/>
        <v>418.64970424999865</v>
      </c>
      <c r="N80" s="22">
        <v>66</v>
      </c>
    </row>
    <row r="81" spans="1:14" ht="14.1" customHeight="1" x14ac:dyDescent="0.2">
      <c r="A81" s="19">
        <v>67</v>
      </c>
      <c r="B81" s="20" t="s">
        <v>64</v>
      </c>
      <c r="C81" s="25">
        <f>C82+C86</f>
        <v>5134.0694000000012</v>
      </c>
      <c r="D81" s="25">
        <f t="shared" ref="D81:G81" si="47">D82+D86</f>
        <v>1472.1346999999998</v>
      </c>
      <c r="E81" s="25">
        <f t="shared" si="47"/>
        <v>1379.5099</v>
      </c>
      <c r="F81" s="25">
        <f t="shared" si="47"/>
        <v>1050.4073000000001</v>
      </c>
      <c r="G81" s="25">
        <f t="shared" si="47"/>
        <v>1232.0174999999999</v>
      </c>
      <c r="H81" s="25">
        <f>H82+H86</f>
        <v>4200.8391929999998</v>
      </c>
      <c r="I81" s="25">
        <f t="shared" ref="I81:M81" si="48">I82+I86</f>
        <v>1002.6938969999999</v>
      </c>
      <c r="J81" s="25">
        <f t="shared" si="48"/>
        <v>1063.0665889999998</v>
      </c>
      <c r="K81" s="25">
        <f t="shared" si="48"/>
        <v>1359.321058</v>
      </c>
      <c r="L81" s="25">
        <f t="shared" si="48"/>
        <v>775.75764900000013</v>
      </c>
      <c r="M81" s="25">
        <f t="shared" si="48"/>
        <v>1163.6311290199999</v>
      </c>
      <c r="N81" s="22">
        <v>67</v>
      </c>
    </row>
    <row r="82" spans="1:14" ht="12.95" customHeight="1" x14ac:dyDescent="0.2">
      <c r="A82" s="19">
        <v>68</v>
      </c>
      <c r="B82" s="20" t="s">
        <v>65</v>
      </c>
      <c r="C82" s="24">
        <f>C83+C84+C85</f>
        <v>-163.08940000000001</v>
      </c>
      <c r="D82" s="24">
        <f t="shared" ref="D82:G82" si="49">D83+D84+D85</f>
        <v>-11.2211</v>
      </c>
      <c r="E82" s="24">
        <f t="shared" si="49"/>
        <v>-95.185000000000002</v>
      </c>
      <c r="F82" s="24">
        <f t="shared" si="49"/>
        <v>-77.205500000000001</v>
      </c>
      <c r="G82" s="24">
        <f t="shared" si="49"/>
        <v>20.522199999999998</v>
      </c>
      <c r="H82" s="24">
        <f>H83+H84+H85</f>
        <v>-634.35469399999988</v>
      </c>
      <c r="I82" s="24">
        <f t="shared" ref="I82:M82" si="50">I83+I84+I85</f>
        <v>-186.29011500000001</v>
      </c>
      <c r="J82" s="24">
        <f t="shared" si="50"/>
        <v>-176.916708</v>
      </c>
      <c r="K82" s="24">
        <f t="shared" si="50"/>
        <v>-96.976238999999993</v>
      </c>
      <c r="L82" s="24">
        <f t="shared" si="50"/>
        <v>-174.17163199999999</v>
      </c>
      <c r="M82" s="24">
        <f t="shared" si="50"/>
        <v>35.259252050000001</v>
      </c>
      <c r="N82" s="22">
        <v>68</v>
      </c>
    </row>
    <row r="83" spans="1:14" ht="12.95" customHeight="1" x14ac:dyDescent="0.2">
      <c r="A83" s="19">
        <v>69</v>
      </c>
      <c r="B83" s="20" t="s">
        <v>66</v>
      </c>
      <c r="C83" s="24">
        <f t="shared" ref="C83:C92" si="51">D83+E83+F83+G83</f>
        <v>-163.08940000000001</v>
      </c>
      <c r="D83" s="24">
        <v>-11.2211</v>
      </c>
      <c r="E83" s="24">
        <v>-95.185000000000002</v>
      </c>
      <c r="F83" s="24">
        <v>-77.205500000000001</v>
      </c>
      <c r="G83" s="24">
        <v>20.522199999999998</v>
      </c>
      <c r="H83" s="24">
        <f t="shared" ref="H83:H92" si="52">I83+J83+K83+L83</f>
        <v>-634.35469399999988</v>
      </c>
      <c r="I83" s="24">
        <v>-186.29011500000001</v>
      </c>
      <c r="J83" s="24">
        <v>-176.916708</v>
      </c>
      <c r="K83" s="24">
        <v>-96.976238999999993</v>
      </c>
      <c r="L83" s="24">
        <v>-174.17163199999999</v>
      </c>
      <c r="M83" s="24">
        <v>35.259252050000001</v>
      </c>
      <c r="N83" s="22">
        <v>69</v>
      </c>
    </row>
    <row r="84" spans="1:14" ht="12.95" customHeight="1" x14ac:dyDescent="0.2">
      <c r="A84" s="19">
        <v>70</v>
      </c>
      <c r="B84" s="20" t="s">
        <v>67</v>
      </c>
      <c r="C84" s="24">
        <f t="shared" si="51"/>
        <v>0</v>
      </c>
      <c r="D84" s="24">
        <v>0</v>
      </c>
      <c r="E84" s="24">
        <v>0</v>
      </c>
      <c r="F84" s="24">
        <v>0</v>
      </c>
      <c r="G84" s="24">
        <v>0</v>
      </c>
      <c r="H84" s="24">
        <f t="shared" si="52"/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2">
        <v>70</v>
      </c>
    </row>
    <row r="85" spans="1:14" ht="12.95" customHeight="1" x14ac:dyDescent="0.2">
      <c r="A85" s="19">
        <v>71</v>
      </c>
      <c r="B85" s="20" t="s">
        <v>68</v>
      </c>
      <c r="C85" s="24">
        <f t="shared" si="51"/>
        <v>0</v>
      </c>
      <c r="D85" s="24">
        <v>0</v>
      </c>
      <c r="E85" s="24">
        <v>0</v>
      </c>
      <c r="F85" s="24">
        <v>0</v>
      </c>
      <c r="G85" s="24">
        <v>0</v>
      </c>
      <c r="H85" s="24">
        <f t="shared" si="52"/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2">
        <v>71</v>
      </c>
    </row>
    <row r="86" spans="1:14" ht="12.95" customHeight="1" x14ac:dyDescent="0.2">
      <c r="A86" s="19">
        <v>72</v>
      </c>
      <c r="B86" s="26" t="s">
        <v>69</v>
      </c>
      <c r="C86" s="24">
        <f>C87+C88+C89</f>
        <v>5297.1588000000011</v>
      </c>
      <c r="D86" s="24">
        <f t="shared" ref="D86:G86" si="53">D87+D88+D89</f>
        <v>1483.3557999999998</v>
      </c>
      <c r="E86" s="24">
        <f t="shared" si="53"/>
        <v>1474.6949</v>
      </c>
      <c r="F86" s="24">
        <f t="shared" si="53"/>
        <v>1127.6128000000001</v>
      </c>
      <c r="G86" s="24">
        <f t="shared" si="53"/>
        <v>1211.4953</v>
      </c>
      <c r="H86" s="24">
        <f>H87+H88+H89</f>
        <v>4835.1938869999994</v>
      </c>
      <c r="I86" s="24">
        <f t="shared" ref="I86:M86" si="54">I87+I88+I89</f>
        <v>1188.9840119999999</v>
      </c>
      <c r="J86" s="24">
        <f t="shared" si="54"/>
        <v>1239.9832969999998</v>
      </c>
      <c r="K86" s="24">
        <f t="shared" si="54"/>
        <v>1456.2972970000001</v>
      </c>
      <c r="L86" s="24">
        <f t="shared" si="54"/>
        <v>949.92928100000017</v>
      </c>
      <c r="M86" s="24">
        <f t="shared" si="54"/>
        <v>1128.3718769699999</v>
      </c>
      <c r="N86" s="22">
        <v>72</v>
      </c>
    </row>
    <row r="87" spans="1:14" ht="12.95" customHeight="1" x14ac:dyDescent="0.2">
      <c r="A87" s="19">
        <v>73</v>
      </c>
      <c r="B87" s="20" t="s">
        <v>70</v>
      </c>
      <c r="C87" s="24">
        <f t="shared" si="51"/>
        <v>97.250299999999996</v>
      </c>
      <c r="D87" s="24">
        <v>265.58699999999999</v>
      </c>
      <c r="E87" s="24">
        <v>-161.5437</v>
      </c>
      <c r="F87" s="24">
        <v>-8.9602999999999966</v>
      </c>
      <c r="G87" s="24">
        <v>2.1672999999999973</v>
      </c>
      <c r="H87" s="24">
        <f t="shared" si="52"/>
        <v>113.30801199999999</v>
      </c>
      <c r="I87" s="24">
        <v>-19.313130999999998</v>
      </c>
      <c r="J87" s="24">
        <v>-20.206861</v>
      </c>
      <c r="K87" s="24">
        <v>168.02531099999999</v>
      </c>
      <c r="L87" s="24">
        <v>-15.197307000000002</v>
      </c>
      <c r="M87" s="24">
        <v>13.981173810000001</v>
      </c>
      <c r="N87" s="22">
        <v>73</v>
      </c>
    </row>
    <row r="88" spans="1:14" ht="12.95" customHeight="1" x14ac:dyDescent="0.2">
      <c r="A88" s="19">
        <v>74</v>
      </c>
      <c r="B88" s="20" t="s">
        <v>71</v>
      </c>
      <c r="C88" s="24">
        <f t="shared" si="51"/>
        <v>2789.1016000000004</v>
      </c>
      <c r="D88" s="24">
        <v>819.61869999999999</v>
      </c>
      <c r="E88" s="24">
        <v>881.05489999999998</v>
      </c>
      <c r="F88" s="24">
        <v>722.94530000000009</v>
      </c>
      <c r="G88" s="24">
        <v>365.48270000000002</v>
      </c>
      <c r="H88" s="24">
        <f t="shared" si="52"/>
        <v>2134.5197699999999</v>
      </c>
      <c r="I88" s="24">
        <v>130.29051400000003</v>
      </c>
      <c r="J88" s="24">
        <v>901.03566299999989</v>
      </c>
      <c r="K88" s="24">
        <v>677.140895</v>
      </c>
      <c r="L88" s="24">
        <v>426.05269800000002</v>
      </c>
      <c r="M88" s="24">
        <v>695.91834515999994</v>
      </c>
      <c r="N88" s="22">
        <v>74</v>
      </c>
    </row>
    <row r="89" spans="1:14" ht="12.95" customHeight="1" x14ac:dyDescent="0.2">
      <c r="A89" s="19">
        <v>75</v>
      </c>
      <c r="B89" s="20" t="s">
        <v>72</v>
      </c>
      <c r="C89" s="24">
        <f t="shared" si="51"/>
        <v>2410.8069</v>
      </c>
      <c r="D89" s="24">
        <v>398.15009999999995</v>
      </c>
      <c r="E89" s="24">
        <v>755.18370000000004</v>
      </c>
      <c r="F89" s="24">
        <v>413.62779999999998</v>
      </c>
      <c r="G89" s="24">
        <v>843.84530000000007</v>
      </c>
      <c r="H89" s="24">
        <f t="shared" si="52"/>
        <v>2587.3661050000001</v>
      </c>
      <c r="I89" s="24">
        <v>1078.006629</v>
      </c>
      <c r="J89" s="24">
        <v>359.154495</v>
      </c>
      <c r="K89" s="24">
        <v>611.13109099999997</v>
      </c>
      <c r="L89" s="24">
        <v>539.07389000000012</v>
      </c>
      <c r="M89" s="24">
        <v>418.47235799999999</v>
      </c>
      <c r="N89" s="22">
        <v>75</v>
      </c>
    </row>
    <row r="90" spans="1:14" ht="14.1" customHeight="1" x14ac:dyDescent="0.2">
      <c r="A90" s="19">
        <v>76</v>
      </c>
      <c r="B90" s="20" t="s">
        <v>73</v>
      </c>
      <c r="C90" s="25">
        <f>C91+C92</f>
        <v>351.8143</v>
      </c>
      <c r="D90" s="25">
        <f t="shared" ref="D90:G90" si="55">D91+D92</f>
        <v>-687.86129999999991</v>
      </c>
      <c r="E90" s="25">
        <f t="shared" si="55"/>
        <v>631.40189999999973</v>
      </c>
      <c r="F90" s="25">
        <f t="shared" si="55"/>
        <v>-5.7080000000000286</v>
      </c>
      <c r="G90" s="25">
        <f t="shared" si="55"/>
        <v>413.98170000000005</v>
      </c>
      <c r="H90" s="25">
        <f>H91+H92</f>
        <v>3054.9196670000001</v>
      </c>
      <c r="I90" s="25">
        <f t="shared" ref="I90:M90" si="56">I91+I92</f>
        <v>-180.20124499999997</v>
      </c>
      <c r="J90" s="25">
        <f t="shared" si="56"/>
        <v>459.60055199999999</v>
      </c>
      <c r="K90" s="25">
        <f t="shared" si="56"/>
        <v>1298.558571</v>
      </c>
      <c r="L90" s="25">
        <f t="shared" si="56"/>
        <v>1476.961789</v>
      </c>
      <c r="M90" s="25">
        <f t="shared" si="56"/>
        <v>-1228.0003737099998</v>
      </c>
      <c r="N90" s="22">
        <v>76</v>
      </c>
    </row>
    <row r="91" spans="1:14" ht="12.95" customHeight="1" x14ac:dyDescent="0.2">
      <c r="A91" s="19">
        <v>77</v>
      </c>
      <c r="B91" s="20" t="s">
        <v>74</v>
      </c>
      <c r="C91" s="24">
        <f t="shared" si="51"/>
        <v>-1217.8357000000001</v>
      </c>
      <c r="D91" s="24">
        <v>-230.89719999999997</v>
      </c>
      <c r="E91" s="24">
        <v>-800.87150000000008</v>
      </c>
      <c r="F91" s="24">
        <v>10.289399999999977</v>
      </c>
      <c r="G91" s="24">
        <v>-196.35640000000001</v>
      </c>
      <c r="H91" s="24">
        <f t="shared" si="52"/>
        <v>620.96540099999993</v>
      </c>
      <c r="I91" s="24">
        <v>-206.57303399999998</v>
      </c>
      <c r="J91" s="24">
        <v>627.81434999999999</v>
      </c>
      <c r="K91" s="24">
        <v>-725.94634500000006</v>
      </c>
      <c r="L91" s="24">
        <v>925.67043000000001</v>
      </c>
      <c r="M91" s="24">
        <v>28.795575100000001</v>
      </c>
      <c r="N91" s="22">
        <v>77</v>
      </c>
    </row>
    <row r="92" spans="1:14" ht="12.95" customHeight="1" x14ac:dyDescent="0.2">
      <c r="A92" s="19">
        <v>78</v>
      </c>
      <c r="B92" s="20" t="s">
        <v>75</v>
      </c>
      <c r="C92" s="24">
        <f t="shared" si="51"/>
        <v>1569.65</v>
      </c>
      <c r="D92" s="24">
        <v>-456.96409999999997</v>
      </c>
      <c r="E92" s="24">
        <v>1432.2733999999998</v>
      </c>
      <c r="F92" s="24">
        <v>-15.997400000000006</v>
      </c>
      <c r="G92" s="24">
        <v>610.33810000000005</v>
      </c>
      <c r="H92" s="24">
        <f t="shared" si="52"/>
        <v>2433.9542660000002</v>
      </c>
      <c r="I92" s="24">
        <v>26.371788999999993</v>
      </c>
      <c r="J92" s="24">
        <v>-168.213798</v>
      </c>
      <c r="K92" s="24">
        <v>2024.5049160000001</v>
      </c>
      <c r="L92" s="24">
        <v>551.29135899999994</v>
      </c>
      <c r="M92" s="24">
        <v>-1256.7959488099998</v>
      </c>
      <c r="N92" s="22">
        <v>78</v>
      </c>
    </row>
    <row r="93" spans="1:14" ht="14.1" customHeight="1" x14ac:dyDescent="0.2">
      <c r="A93" s="19">
        <v>79</v>
      </c>
      <c r="B93" s="20" t="s">
        <v>76</v>
      </c>
      <c r="C93" s="25">
        <f>C94+C99</f>
        <v>240.83430100000044</v>
      </c>
      <c r="D93" s="25">
        <f t="shared" ref="D93:G93" si="57">D94+D99</f>
        <v>-9.7648999999998978</v>
      </c>
      <c r="E93" s="25">
        <f t="shared" si="57"/>
        <v>-338.24099999999993</v>
      </c>
      <c r="F93" s="25">
        <f t="shared" si="57"/>
        <v>670.47709999999995</v>
      </c>
      <c r="G93" s="25">
        <f t="shared" si="57"/>
        <v>-81.636898999999858</v>
      </c>
      <c r="H93" s="25">
        <f>H94+H99</f>
        <v>-800.04704699999934</v>
      </c>
      <c r="I93" s="25">
        <f t="shared" ref="I93:M93" si="58">I94+I99</f>
        <v>200.59017800000004</v>
      </c>
      <c r="J93" s="25">
        <f t="shared" si="58"/>
        <v>-992.58640500000001</v>
      </c>
      <c r="K93" s="25">
        <f t="shared" si="58"/>
        <v>-518.79369100000008</v>
      </c>
      <c r="L93" s="25">
        <f t="shared" si="58"/>
        <v>510.74287100000015</v>
      </c>
      <c r="M93" s="25">
        <f t="shared" si="58"/>
        <v>-434.25031878000141</v>
      </c>
      <c r="N93" s="22">
        <v>79</v>
      </c>
    </row>
    <row r="94" spans="1:14" ht="12.95" customHeight="1" x14ac:dyDescent="0.2">
      <c r="A94" s="19">
        <v>80</v>
      </c>
      <c r="B94" s="20" t="s">
        <v>77</v>
      </c>
      <c r="C94" s="24">
        <f>C95+C96+C97+C98</f>
        <v>-987.14870000000008</v>
      </c>
      <c r="D94" s="24">
        <f t="shared" ref="D94:G94" si="59">D95+D96+D97+D98</f>
        <v>316.12130000000002</v>
      </c>
      <c r="E94" s="24">
        <f t="shared" si="59"/>
        <v>193.77609999999999</v>
      </c>
      <c r="F94" s="24">
        <f t="shared" si="59"/>
        <v>-300.0204</v>
      </c>
      <c r="G94" s="24">
        <f t="shared" si="59"/>
        <v>-1197.0257000000001</v>
      </c>
      <c r="H94" s="24">
        <f>H95+H96+H97+H98</f>
        <v>-229.80769599999942</v>
      </c>
      <c r="I94" s="24">
        <f t="shared" ref="I94:M94" si="60">I95+I96+I97+I98</f>
        <v>1064.0051969999997</v>
      </c>
      <c r="J94" s="24">
        <f t="shared" si="60"/>
        <v>-501.60637199999996</v>
      </c>
      <c r="K94" s="24">
        <f t="shared" si="60"/>
        <v>305.54085300000003</v>
      </c>
      <c r="L94" s="24">
        <f t="shared" si="60"/>
        <v>-1097.7473739999996</v>
      </c>
      <c r="M94" s="24">
        <f t="shared" si="60"/>
        <v>-995.18088445000137</v>
      </c>
      <c r="N94" s="22">
        <v>80</v>
      </c>
    </row>
    <row r="95" spans="1:14" ht="12.95" customHeight="1" x14ac:dyDescent="0.2">
      <c r="A95" s="19">
        <v>81</v>
      </c>
      <c r="B95" s="20" t="s">
        <v>78</v>
      </c>
      <c r="C95" s="24">
        <f t="shared" ref="C95:C104" si="61">D95+E95+F95+G95</f>
        <v>-497.90000000000003</v>
      </c>
      <c r="D95" s="24">
        <v>-123.69999999999999</v>
      </c>
      <c r="E95" s="24">
        <v>-112.60000000000001</v>
      </c>
      <c r="F95" s="24">
        <v>-125.3</v>
      </c>
      <c r="G95" s="24">
        <v>-136.30000000000001</v>
      </c>
      <c r="H95" s="24">
        <f t="shared" ref="H95:H104" si="62">I95+J95+K95+L95</f>
        <v>-536.624684</v>
      </c>
      <c r="I95" s="24">
        <v>-135.22435300000001</v>
      </c>
      <c r="J95" s="24">
        <v>-126.87619799999999</v>
      </c>
      <c r="K95" s="24">
        <v>-126.34518499999999</v>
      </c>
      <c r="L95" s="24">
        <v>-148.17894799999999</v>
      </c>
      <c r="M95" s="24">
        <v>-99.040267</v>
      </c>
      <c r="N95" s="22">
        <v>81</v>
      </c>
    </row>
    <row r="96" spans="1:14" ht="12.95" customHeight="1" x14ac:dyDescent="0.2">
      <c r="A96" s="19">
        <v>82</v>
      </c>
      <c r="B96" s="20" t="s">
        <v>79</v>
      </c>
      <c r="C96" s="24">
        <f t="shared" si="61"/>
        <v>361.18460000000005</v>
      </c>
      <c r="D96" s="24">
        <v>1001.171</v>
      </c>
      <c r="E96" s="24">
        <v>-448.7029</v>
      </c>
      <c r="F96" s="24">
        <v>-153.60829999999999</v>
      </c>
      <c r="G96" s="24">
        <v>-37.675200000000018</v>
      </c>
      <c r="H96" s="24">
        <f t="shared" si="62"/>
        <v>2051.4691630000002</v>
      </c>
      <c r="I96" s="24">
        <v>765.68911200000002</v>
      </c>
      <c r="J96" s="24">
        <v>-16.227460000000001</v>
      </c>
      <c r="K96" s="24">
        <v>847.87552299999993</v>
      </c>
      <c r="L96" s="24">
        <v>454.13198800000004</v>
      </c>
      <c r="M96" s="24">
        <v>622.94159653999998</v>
      </c>
      <c r="N96" s="22">
        <v>82</v>
      </c>
    </row>
    <row r="97" spans="1:14" ht="12.95" customHeight="1" x14ac:dyDescent="0.2">
      <c r="A97" s="19">
        <v>83</v>
      </c>
      <c r="B97" s="20" t="s">
        <v>80</v>
      </c>
      <c r="C97" s="24">
        <f t="shared" si="61"/>
        <v>-582.82249999999999</v>
      </c>
      <c r="D97" s="24">
        <v>-423.45850000000002</v>
      </c>
      <c r="E97" s="24">
        <v>784.96969999999999</v>
      </c>
      <c r="F97" s="24">
        <v>-55.910499999999985</v>
      </c>
      <c r="G97" s="24">
        <v>-888.42319999999995</v>
      </c>
      <c r="H97" s="24">
        <f t="shared" si="62"/>
        <v>-1559.0115809999998</v>
      </c>
      <c r="I97" s="24">
        <v>523.21062999999981</v>
      </c>
      <c r="J97" s="24">
        <v>-322.69471199999998</v>
      </c>
      <c r="K97" s="24">
        <v>-357.8482679999999</v>
      </c>
      <c r="L97" s="24">
        <v>-1401.6792309999996</v>
      </c>
      <c r="M97" s="24">
        <v>-1463.7446430000014</v>
      </c>
      <c r="N97" s="22">
        <v>83</v>
      </c>
    </row>
    <row r="98" spans="1:14" ht="12.95" customHeight="1" x14ac:dyDescent="0.2">
      <c r="A98" s="19">
        <v>84</v>
      </c>
      <c r="B98" s="20" t="s">
        <v>81</v>
      </c>
      <c r="C98" s="24">
        <f t="shared" si="61"/>
        <v>-267.61080000000004</v>
      </c>
      <c r="D98" s="24">
        <v>-137.8912</v>
      </c>
      <c r="E98" s="24">
        <v>-29.890699999999995</v>
      </c>
      <c r="F98" s="24">
        <v>34.798399999999994</v>
      </c>
      <c r="G98" s="24">
        <v>-134.62729999999999</v>
      </c>
      <c r="H98" s="24">
        <f t="shared" si="62"/>
        <v>-185.64059399999999</v>
      </c>
      <c r="I98" s="24">
        <v>-89.670191999999986</v>
      </c>
      <c r="J98" s="24">
        <v>-35.808002000000002</v>
      </c>
      <c r="K98" s="24">
        <v>-58.141216999999997</v>
      </c>
      <c r="L98" s="24">
        <v>-2.0211830000000042</v>
      </c>
      <c r="M98" s="24">
        <v>-55.337570990000003</v>
      </c>
      <c r="N98" s="22">
        <v>84</v>
      </c>
    </row>
    <row r="99" spans="1:14" ht="12.95" customHeight="1" x14ac:dyDescent="0.2">
      <c r="A99" s="19">
        <v>85</v>
      </c>
      <c r="B99" s="20" t="s">
        <v>82</v>
      </c>
      <c r="C99" s="24">
        <f>C100+C101+C102+C103</f>
        <v>1227.9830010000005</v>
      </c>
      <c r="D99" s="24">
        <f t="shared" ref="D99:G99" si="63">D100+D101+D102+D103</f>
        <v>-325.88619999999992</v>
      </c>
      <c r="E99" s="24">
        <f t="shared" si="63"/>
        <v>-532.01709999999991</v>
      </c>
      <c r="F99" s="24">
        <f t="shared" si="63"/>
        <v>970.49749999999995</v>
      </c>
      <c r="G99" s="24">
        <f t="shared" si="63"/>
        <v>1115.3888010000003</v>
      </c>
      <c r="H99" s="24">
        <f>H100+H101+H102+H103</f>
        <v>-570.23935099999994</v>
      </c>
      <c r="I99" s="24">
        <f t="shared" ref="I99:M99" si="64">I100+I101+I102+I103</f>
        <v>-863.41501899999969</v>
      </c>
      <c r="J99" s="24">
        <f t="shared" si="64"/>
        <v>-490.98003299999999</v>
      </c>
      <c r="K99" s="24">
        <f t="shared" si="64"/>
        <v>-824.33454400000005</v>
      </c>
      <c r="L99" s="24">
        <f t="shared" si="64"/>
        <v>1608.4902449999997</v>
      </c>
      <c r="M99" s="24">
        <f t="shared" si="64"/>
        <v>560.93056566999996</v>
      </c>
      <c r="N99" s="22">
        <v>85</v>
      </c>
    </row>
    <row r="100" spans="1:14" ht="12.95" customHeight="1" x14ac:dyDescent="0.2">
      <c r="A100" s="19">
        <v>86</v>
      </c>
      <c r="B100" s="20" t="s">
        <v>83</v>
      </c>
      <c r="C100" s="24">
        <f t="shared" si="61"/>
        <v>-98.600000000000009</v>
      </c>
      <c r="D100" s="24">
        <v>-15.200000000000003</v>
      </c>
      <c r="E100" s="24">
        <v>-20.399999999999999</v>
      </c>
      <c r="F100" s="24">
        <v>-26.6</v>
      </c>
      <c r="G100" s="24">
        <v>-36.400000000000006</v>
      </c>
      <c r="H100" s="24">
        <f t="shared" si="62"/>
        <v>71.523364000000001</v>
      </c>
      <c r="I100" s="24">
        <v>61.347958000000006</v>
      </c>
      <c r="J100" s="24">
        <v>10.805714000000002</v>
      </c>
      <c r="K100" s="24">
        <v>11.970315000000003</v>
      </c>
      <c r="L100" s="24">
        <v>-12.600623000000004</v>
      </c>
      <c r="M100" s="24">
        <v>39.270226000000001</v>
      </c>
      <c r="N100" s="22">
        <v>86</v>
      </c>
    </row>
    <row r="101" spans="1:14" ht="12.95" customHeight="1" x14ac:dyDescent="0.2">
      <c r="A101" s="19">
        <v>87</v>
      </c>
      <c r="B101" s="20" t="s">
        <v>84</v>
      </c>
      <c r="C101" s="24">
        <f t="shared" si="61"/>
        <v>2276.5483000000004</v>
      </c>
      <c r="D101" s="24">
        <v>-411.09699999999998</v>
      </c>
      <c r="E101" s="24">
        <v>409.11310000000003</v>
      </c>
      <c r="F101" s="24">
        <v>1156.0391999999999</v>
      </c>
      <c r="G101" s="24">
        <v>1122.4930000000004</v>
      </c>
      <c r="H101" s="24">
        <f t="shared" si="62"/>
        <v>-2447.1663049999997</v>
      </c>
      <c r="I101" s="24">
        <v>-1597.1208329999997</v>
      </c>
      <c r="J101" s="24">
        <v>-365.62947100000002</v>
      </c>
      <c r="K101" s="24">
        <v>-629.036517</v>
      </c>
      <c r="L101" s="24">
        <v>144.62051600000001</v>
      </c>
      <c r="M101" s="24">
        <v>463.69656046</v>
      </c>
      <c r="N101" s="22">
        <v>87</v>
      </c>
    </row>
    <row r="102" spans="1:14" ht="12.95" customHeight="1" x14ac:dyDescent="0.2">
      <c r="A102" s="19">
        <v>88</v>
      </c>
      <c r="B102" s="20" t="s">
        <v>85</v>
      </c>
      <c r="C102" s="24">
        <f t="shared" si="61"/>
        <v>-1020.160899</v>
      </c>
      <c r="D102" s="24">
        <v>102.26810000000003</v>
      </c>
      <c r="E102" s="24">
        <v>-984.16909999999996</v>
      </c>
      <c r="F102" s="24">
        <v>-83.864699999999985</v>
      </c>
      <c r="G102" s="24">
        <v>-54.395198999999998</v>
      </c>
      <c r="H102" s="24">
        <f t="shared" si="62"/>
        <v>1427.5685449999996</v>
      </c>
      <c r="I102" s="24">
        <v>580.76961099999994</v>
      </c>
      <c r="J102" s="24">
        <v>-173.34744199999997</v>
      </c>
      <c r="K102" s="24">
        <v>-300.09548300000006</v>
      </c>
      <c r="L102" s="24">
        <v>1320.2418589999997</v>
      </c>
      <c r="M102" s="24">
        <v>59.326637359999985</v>
      </c>
      <c r="N102" s="22">
        <v>88</v>
      </c>
    </row>
    <row r="103" spans="1:14" ht="12.95" customHeight="1" x14ac:dyDescent="0.2">
      <c r="A103" s="19">
        <v>89</v>
      </c>
      <c r="B103" s="20" t="s">
        <v>86</v>
      </c>
      <c r="C103" s="24">
        <f t="shared" si="61"/>
        <v>70.195600000000013</v>
      </c>
      <c r="D103" s="24">
        <v>-1.8572999999999986</v>
      </c>
      <c r="E103" s="24">
        <v>63.438900000000004</v>
      </c>
      <c r="F103" s="24">
        <v>-75.076999999999998</v>
      </c>
      <c r="G103" s="24">
        <v>83.691000000000003</v>
      </c>
      <c r="H103" s="24">
        <f t="shared" si="62"/>
        <v>377.83504499999998</v>
      </c>
      <c r="I103" s="24">
        <v>91.588245000000001</v>
      </c>
      <c r="J103" s="24">
        <v>37.191165999999996</v>
      </c>
      <c r="K103" s="24">
        <v>92.827140999999997</v>
      </c>
      <c r="L103" s="24">
        <v>156.22849300000001</v>
      </c>
      <c r="M103" s="24">
        <v>-1.3628581500000001</v>
      </c>
      <c r="N103" s="22">
        <v>89</v>
      </c>
    </row>
    <row r="104" spans="1:14" ht="14.1" customHeight="1" x14ac:dyDescent="0.2">
      <c r="A104" s="19">
        <v>90</v>
      </c>
      <c r="B104" s="20" t="s">
        <v>87</v>
      </c>
      <c r="C104" s="25">
        <f t="shared" si="61"/>
        <v>632.34040000000027</v>
      </c>
      <c r="D104" s="25">
        <v>722.47660000000008</v>
      </c>
      <c r="E104" s="25">
        <v>-102.9254</v>
      </c>
      <c r="F104" s="25">
        <v>697.65740000000005</v>
      </c>
      <c r="G104" s="25">
        <v>-684.86819999999989</v>
      </c>
      <c r="H104" s="25">
        <f t="shared" si="62"/>
        <v>-1227.1364779999999</v>
      </c>
      <c r="I104" s="25">
        <v>214.54717699999998</v>
      </c>
      <c r="J104" s="25">
        <v>-219.05812299999999</v>
      </c>
      <c r="K104" s="25">
        <v>-366.04648900000001</v>
      </c>
      <c r="L104" s="25">
        <v>-856.57904299999996</v>
      </c>
      <c r="M104" s="25">
        <v>917.26926772000002</v>
      </c>
      <c r="N104" s="22">
        <v>90</v>
      </c>
    </row>
    <row r="105" spans="1:14" ht="15.95" customHeight="1" x14ac:dyDescent="0.2">
      <c r="A105" s="19">
        <v>91</v>
      </c>
      <c r="B105" s="20" t="s">
        <v>88</v>
      </c>
      <c r="C105" s="21">
        <f t="shared" ref="C105:M105" si="65">-C14-C78</f>
        <v>-1026.6458809999958</v>
      </c>
      <c r="D105" s="21">
        <f t="shared" si="65"/>
        <v>31.081699999999501</v>
      </c>
      <c r="E105" s="21">
        <f t="shared" si="65"/>
        <v>-625.86838000000023</v>
      </c>
      <c r="F105" s="21">
        <f t="shared" si="65"/>
        <v>-711.77300000000082</v>
      </c>
      <c r="G105" s="21">
        <f t="shared" si="65"/>
        <v>279.9137990000014</v>
      </c>
      <c r="H105" s="21">
        <f t="shared" si="65"/>
        <v>-1750.2405160000026</v>
      </c>
      <c r="I105" s="21">
        <f t="shared" si="65"/>
        <v>-315.64350499999887</v>
      </c>
      <c r="J105" s="21">
        <f t="shared" si="65"/>
        <v>1020.7007450000008</v>
      </c>
      <c r="K105" s="21">
        <f t="shared" si="65"/>
        <v>-893.29973500000119</v>
      </c>
      <c r="L105" s="21">
        <f t="shared" si="65"/>
        <v>-1561.9980210000003</v>
      </c>
      <c r="M105" s="21">
        <f t="shared" si="65"/>
        <v>-395.28192545999752</v>
      </c>
      <c r="N105" s="22">
        <v>91</v>
      </c>
    </row>
    <row r="106" spans="1:14" ht="6" customHeight="1" x14ac:dyDescent="0.2">
      <c r="A106" s="27"/>
      <c r="B106" s="28"/>
      <c r="C106" s="29"/>
      <c r="D106" s="29"/>
      <c r="E106" s="29"/>
      <c r="F106" s="29"/>
      <c r="G106" s="29"/>
      <c r="H106" s="29"/>
      <c r="I106" s="28"/>
      <c r="J106" s="28"/>
      <c r="K106" s="28"/>
      <c r="L106" s="28"/>
      <c r="M106" s="29"/>
      <c r="N106" s="30"/>
    </row>
    <row r="107" spans="1:14" ht="6" customHeight="1" x14ac:dyDescent="0.2">
      <c r="B107" s="31"/>
      <c r="C107" s="32"/>
      <c r="D107" s="32"/>
      <c r="E107" s="32"/>
      <c r="F107" s="32"/>
      <c r="G107" s="32"/>
      <c r="H107" s="32"/>
    </row>
    <row r="108" spans="1:14" ht="12.75" customHeight="1" x14ac:dyDescent="0.2">
      <c r="A108" s="33" t="s">
        <v>89</v>
      </c>
      <c r="C108" s="35"/>
      <c r="D108" s="35"/>
      <c r="E108" s="35"/>
      <c r="F108" s="35"/>
      <c r="G108" s="35"/>
      <c r="H108" s="35"/>
    </row>
    <row r="109" spans="1:14" ht="12.75" customHeight="1" x14ac:dyDescent="0.2">
      <c r="A109" s="33" t="s">
        <v>15</v>
      </c>
      <c r="C109" s="35"/>
      <c r="D109" s="35"/>
      <c r="E109" s="35"/>
      <c r="F109" s="35"/>
      <c r="G109" s="35"/>
      <c r="H109" s="35"/>
    </row>
    <row r="110" spans="1:14" ht="12.75" customHeight="1" x14ac:dyDescent="0.2">
      <c r="A110" s="36" t="s">
        <v>10</v>
      </c>
      <c r="C110" s="35"/>
      <c r="D110" s="35"/>
      <c r="E110" s="35"/>
      <c r="F110" s="35"/>
      <c r="G110" s="35"/>
      <c r="H110" s="35"/>
    </row>
    <row r="111" spans="1:14" ht="12.75" customHeight="1" x14ac:dyDescent="0.2">
      <c r="A111" s="36" t="s">
        <v>11</v>
      </c>
      <c r="C111" s="35"/>
      <c r="D111" s="35"/>
      <c r="E111" s="35"/>
      <c r="F111" s="35"/>
      <c r="G111" s="35"/>
      <c r="H111" s="35"/>
    </row>
    <row r="112" spans="1:14" ht="12.75" customHeight="1" x14ac:dyDescent="0.2">
      <c r="A112" s="4" t="s">
        <v>16</v>
      </c>
      <c r="C112" s="35"/>
      <c r="D112" s="35"/>
      <c r="E112" s="35"/>
      <c r="F112" s="35"/>
      <c r="G112" s="35"/>
      <c r="H112" s="35"/>
    </row>
    <row r="113" spans="3:8" ht="12.75" customHeight="1" x14ac:dyDescent="0.2">
      <c r="C113" s="35"/>
      <c r="D113" s="35"/>
      <c r="E113" s="35"/>
      <c r="F113" s="35"/>
      <c r="G113" s="35"/>
      <c r="H113" s="35"/>
    </row>
    <row r="114" spans="3:8" ht="12.75" customHeight="1" x14ac:dyDescent="0.2">
      <c r="C114" s="35"/>
      <c r="D114" s="35"/>
      <c r="E114" s="35"/>
      <c r="F114" s="35"/>
      <c r="G114" s="35"/>
      <c r="H114" s="35"/>
    </row>
    <row r="115" spans="3:8" ht="12.75" customHeight="1" x14ac:dyDescent="0.2">
      <c r="C115" s="35"/>
      <c r="D115" s="35"/>
      <c r="E115" s="35"/>
      <c r="F115" s="35"/>
      <c r="G115" s="35"/>
      <c r="H115" s="35"/>
    </row>
    <row r="116" spans="3:8" ht="12.75" customHeight="1" x14ac:dyDescent="0.2">
      <c r="C116" s="35"/>
      <c r="D116" s="35"/>
      <c r="E116" s="35"/>
      <c r="F116" s="35"/>
      <c r="G116" s="35"/>
      <c r="H116" s="35"/>
    </row>
    <row r="117" spans="3:8" ht="12.75" customHeight="1" x14ac:dyDescent="0.2">
      <c r="C117" s="35"/>
      <c r="D117" s="35"/>
      <c r="E117" s="35"/>
      <c r="F117" s="35"/>
      <c r="G117" s="35"/>
      <c r="H117" s="35"/>
    </row>
    <row r="118" spans="3:8" ht="12.75" customHeight="1" x14ac:dyDescent="0.2">
      <c r="C118" s="35"/>
      <c r="D118" s="35"/>
      <c r="E118" s="35"/>
      <c r="F118" s="35"/>
      <c r="G118" s="35"/>
      <c r="H118" s="35"/>
    </row>
    <row r="119" spans="3:8" ht="12.75" customHeight="1" x14ac:dyDescent="0.2">
      <c r="C119" s="34"/>
      <c r="D119" s="34"/>
      <c r="E119" s="34"/>
      <c r="F119" s="34"/>
      <c r="G119" s="34"/>
      <c r="H119" s="34"/>
    </row>
    <row r="120" spans="3:8" ht="12.75" customHeight="1" x14ac:dyDescent="0.2">
      <c r="C120" s="37"/>
      <c r="D120" s="37"/>
      <c r="E120" s="37"/>
      <c r="F120" s="37"/>
      <c r="G120" s="37"/>
      <c r="H120" s="37"/>
    </row>
    <row r="121" spans="3:8" ht="12.75" customHeight="1" x14ac:dyDescent="0.2">
      <c r="C121" s="37"/>
      <c r="D121" s="37"/>
      <c r="E121" s="37"/>
      <c r="F121" s="37"/>
      <c r="G121" s="37"/>
      <c r="H121" s="37"/>
    </row>
    <row r="122" spans="3:8" ht="12.75" customHeight="1" x14ac:dyDescent="0.2">
      <c r="C122" s="37"/>
      <c r="D122" s="37"/>
      <c r="E122" s="37"/>
      <c r="F122" s="37"/>
      <c r="G122" s="37"/>
      <c r="H122" s="37"/>
    </row>
    <row r="123" spans="3:8" ht="12.75" customHeight="1" x14ac:dyDescent="0.2">
      <c r="C123" s="37"/>
      <c r="D123" s="37"/>
      <c r="E123" s="37"/>
      <c r="F123" s="37"/>
      <c r="G123" s="37"/>
      <c r="H123" s="37"/>
    </row>
    <row r="124" spans="3:8" ht="12.75" customHeight="1" x14ac:dyDescent="0.2">
      <c r="C124" s="37"/>
      <c r="D124" s="37"/>
      <c r="E124" s="37"/>
      <c r="F124" s="37"/>
      <c r="G124" s="37"/>
      <c r="H124" s="37"/>
    </row>
    <row r="125" spans="3:8" ht="12.75" customHeight="1" x14ac:dyDescent="0.2">
      <c r="C125" s="34"/>
      <c r="D125" s="34"/>
      <c r="E125" s="34"/>
      <c r="F125" s="34"/>
      <c r="G125" s="34"/>
      <c r="H125" s="34"/>
    </row>
    <row r="126" spans="3:8" ht="12.75" customHeight="1" x14ac:dyDescent="0.2">
      <c r="C126" s="37"/>
      <c r="D126" s="37"/>
      <c r="E126" s="37"/>
      <c r="F126" s="37"/>
      <c r="G126" s="37"/>
      <c r="H126" s="37"/>
    </row>
    <row r="127" spans="3:8" ht="12.75" customHeight="1" x14ac:dyDescent="0.2">
      <c r="C127" s="34"/>
      <c r="D127" s="34"/>
      <c r="E127" s="34"/>
      <c r="F127" s="34"/>
      <c r="G127" s="34"/>
      <c r="H127" s="34"/>
    </row>
    <row r="128" spans="3:8" ht="12.75" customHeight="1" x14ac:dyDescent="0.2">
      <c r="C128" s="38"/>
      <c r="D128" s="38"/>
      <c r="E128" s="38"/>
      <c r="F128" s="38"/>
      <c r="G128" s="38"/>
      <c r="H128" s="38"/>
    </row>
    <row r="129" spans="3:8" ht="12.75" customHeight="1" x14ac:dyDescent="0.2">
      <c r="C129" s="37"/>
      <c r="D129" s="37"/>
      <c r="E129" s="37"/>
      <c r="F129" s="37"/>
      <c r="G129" s="37"/>
      <c r="H129" s="37"/>
    </row>
    <row r="130" spans="3:8" ht="12.75" customHeight="1" x14ac:dyDescent="0.2">
      <c r="C130" s="39"/>
      <c r="D130" s="39"/>
      <c r="E130" s="39"/>
      <c r="F130" s="39"/>
      <c r="G130" s="39"/>
      <c r="H130" s="39"/>
    </row>
    <row r="131" spans="3:8" ht="12.75" customHeight="1" x14ac:dyDescent="0.2">
      <c r="C131" s="37"/>
      <c r="D131" s="37"/>
      <c r="E131" s="37"/>
      <c r="F131" s="37"/>
      <c r="G131" s="37"/>
      <c r="H131" s="37"/>
    </row>
    <row r="132" spans="3:8" ht="12.75" customHeight="1" x14ac:dyDescent="0.2">
      <c r="C132" s="31"/>
      <c r="D132" s="31"/>
      <c r="E132" s="31"/>
      <c r="F132" s="31"/>
      <c r="G132" s="31"/>
      <c r="H132" s="31"/>
    </row>
    <row r="133" spans="3:8" ht="12.75" customHeight="1" x14ac:dyDescent="0.2">
      <c r="C133" s="38"/>
      <c r="D133" s="38"/>
      <c r="E133" s="38"/>
      <c r="F133" s="38"/>
      <c r="G133" s="38"/>
      <c r="H133" s="38"/>
    </row>
    <row r="134" spans="3:8" ht="12.75" customHeight="1" x14ac:dyDescent="0.2">
      <c r="C134" s="34"/>
      <c r="D134" s="34"/>
      <c r="E134" s="34"/>
      <c r="F134" s="34"/>
      <c r="G134" s="34"/>
      <c r="H134" s="34"/>
    </row>
    <row r="135" spans="3:8" ht="12.75" customHeight="1" x14ac:dyDescent="0.2">
      <c r="C135" s="39"/>
      <c r="D135" s="39"/>
      <c r="E135" s="39"/>
      <c r="F135" s="39"/>
      <c r="G135" s="39"/>
      <c r="H135" s="39"/>
    </row>
    <row r="136" spans="3:8" ht="12.75" customHeight="1" x14ac:dyDescent="0.2">
      <c r="C136" s="34"/>
      <c r="D136" s="34"/>
      <c r="E136" s="34"/>
      <c r="F136" s="34"/>
      <c r="G136" s="34"/>
      <c r="H136" s="34"/>
    </row>
    <row r="137" spans="3:8" ht="12.75" customHeight="1" x14ac:dyDescent="0.2">
      <c r="C137" s="34"/>
    </row>
    <row r="138" spans="3:8" ht="12.75" customHeight="1" x14ac:dyDescent="0.2">
      <c r="C138" s="34"/>
    </row>
    <row r="139" spans="3:8" ht="12.75" customHeight="1" x14ac:dyDescent="0.2">
      <c r="C139" s="34"/>
    </row>
    <row r="140" spans="3:8" ht="12.75" customHeight="1" x14ac:dyDescent="0.2">
      <c r="C140" s="34"/>
    </row>
    <row r="141" spans="3:8" ht="12.75" customHeight="1" x14ac:dyDescent="0.2">
      <c r="C141" s="34"/>
    </row>
    <row r="142" spans="3:8" ht="12.75" customHeight="1" x14ac:dyDescent="0.2">
      <c r="C142" s="34"/>
    </row>
    <row r="143" spans="3:8" ht="12.75" customHeight="1" x14ac:dyDescent="0.2">
      <c r="C143" s="34"/>
    </row>
    <row r="144" spans="3:8" ht="12.75" customHeight="1" x14ac:dyDescent="0.2">
      <c r="C144" s="34"/>
    </row>
    <row r="145" spans="3:3" ht="12.75" customHeight="1" x14ac:dyDescent="0.2">
      <c r="C145" s="34"/>
    </row>
    <row r="146" spans="3:3" ht="12.75" customHeight="1" x14ac:dyDescent="0.2">
      <c r="C146" s="34"/>
    </row>
    <row r="147" spans="3:3" ht="12.75" customHeight="1" x14ac:dyDescent="0.2">
      <c r="C147" s="34"/>
    </row>
    <row r="148" spans="3:3" ht="12.75" customHeight="1" x14ac:dyDescent="0.2">
      <c r="C148" s="34"/>
    </row>
    <row r="149" spans="3:3" ht="12.75" customHeight="1" x14ac:dyDescent="0.2">
      <c r="C149" s="34"/>
    </row>
    <row r="150" spans="3:3" ht="12.75" customHeight="1" x14ac:dyDescent="0.2">
      <c r="C150" s="34"/>
    </row>
    <row r="151" spans="3:3" ht="12.75" customHeight="1" x14ac:dyDescent="0.2">
      <c r="C151" s="34"/>
    </row>
    <row r="152" spans="3:3" ht="12.75" customHeight="1" x14ac:dyDescent="0.2">
      <c r="C152" s="34"/>
    </row>
    <row r="153" spans="3:3" ht="12.75" customHeight="1" x14ac:dyDescent="0.2">
      <c r="C153" s="34"/>
    </row>
    <row r="154" spans="3:3" ht="12.75" customHeight="1" x14ac:dyDescent="0.2">
      <c r="C154" s="34"/>
    </row>
    <row r="155" spans="3:3" ht="12.75" customHeight="1" x14ac:dyDescent="0.2">
      <c r="C155" s="34"/>
    </row>
    <row r="156" spans="3:3" ht="12.75" customHeight="1" x14ac:dyDescent="0.2">
      <c r="C156" s="34"/>
    </row>
    <row r="157" spans="3:3" ht="12.75" customHeight="1" x14ac:dyDescent="0.2">
      <c r="C157" s="34"/>
    </row>
    <row r="158" spans="3:3" ht="12.75" customHeight="1" x14ac:dyDescent="0.2">
      <c r="C158" s="34"/>
    </row>
    <row r="159" spans="3:3" ht="12.75" customHeight="1" x14ac:dyDescent="0.2">
      <c r="C159" s="34"/>
    </row>
    <row r="160" spans="3:3" ht="12.75" customHeight="1" x14ac:dyDescent="0.2">
      <c r="C160" s="34"/>
    </row>
    <row r="161" spans="3:3" ht="12.75" customHeight="1" x14ac:dyDescent="0.2">
      <c r="C161" s="34"/>
    </row>
    <row r="162" spans="3:3" ht="12.75" customHeight="1" x14ac:dyDescent="0.2">
      <c r="C162" s="34"/>
    </row>
    <row r="163" spans="3:3" ht="12.75" customHeight="1" x14ac:dyDescent="0.2">
      <c r="C163" s="34"/>
    </row>
    <row r="164" spans="3:3" ht="12.75" customHeight="1" x14ac:dyDescent="0.2">
      <c r="C164" s="34"/>
    </row>
    <row r="165" spans="3:3" ht="12.75" customHeight="1" x14ac:dyDescent="0.2">
      <c r="C165" s="34"/>
    </row>
    <row r="166" spans="3:3" ht="12.75" customHeight="1" x14ac:dyDescent="0.2">
      <c r="C166" s="34"/>
    </row>
    <row r="167" spans="3:3" ht="12.75" customHeight="1" x14ac:dyDescent="0.2">
      <c r="C167" s="34"/>
    </row>
    <row r="168" spans="3:3" ht="12.75" customHeight="1" x14ac:dyDescent="0.2">
      <c r="C168" s="34"/>
    </row>
    <row r="169" spans="3:3" ht="12.75" customHeight="1" x14ac:dyDescent="0.2">
      <c r="C169" s="34"/>
    </row>
    <row r="170" spans="3:3" ht="12.75" customHeight="1" x14ac:dyDescent="0.2">
      <c r="C170" s="34"/>
    </row>
    <row r="171" spans="3:3" ht="12.75" customHeight="1" x14ac:dyDescent="0.2">
      <c r="C171" s="34"/>
    </row>
    <row r="172" spans="3:3" ht="12.75" customHeight="1" x14ac:dyDescent="0.2">
      <c r="C172" s="34"/>
    </row>
    <row r="173" spans="3:3" ht="12.75" customHeight="1" x14ac:dyDescent="0.2">
      <c r="C173" s="34"/>
    </row>
    <row r="174" spans="3:3" ht="12.75" customHeight="1" x14ac:dyDescent="0.2">
      <c r="C174" s="34"/>
    </row>
    <row r="175" spans="3:3" ht="12.75" customHeight="1" x14ac:dyDescent="0.2">
      <c r="C175" s="34"/>
    </row>
    <row r="176" spans="3:3" ht="12.75" customHeight="1" x14ac:dyDescent="0.2">
      <c r="C176" s="34"/>
    </row>
    <row r="177" spans="3:3" ht="12.75" customHeight="1" x14ac:dyDescent="0.2">
      <c r="C177" s="34"/>
    </row>
    <row r="178" spans="3:3" ht="12.75" customHeight="1" x14ac:dyDescent="0.2">
      <c r="C178" s="34"/>
    </row>
    <row r="179" spans="3:3" ht="12.75" customHeight="1" x14ac:dyDescent="0.2">
      <c r="C179" s="34"/>
    </row>
    <row r="180" spans="3:3" ht="12.75" customHeight="1" x14ac:dyDescent="0.2">
      <c r="C180" s="34"/>
    </row>
    <row r="181" spans="3:3" ht="12.75" customHeight="1" x14ac:dyDescent="0.2">
      <c r="C181" s="34"/>
    </row>
    <row r="182" spans="3:3" ht="12.75" customHeight="1" x14ac:dyDescent="0.2">
      <c r="C182" s="34"/>
    </row>
    <row r="183" spans="3:3" ht="12.75" customHeight="1" x14ac:dyDescent="0.2">
      <c r="C183" s="34"/>
    </row>
    <row r="184" spans="3:3" ht="12.75" customHeight="1" x14ac:dyDescent="0.2">
      <c r="C184" s="34"/>
    </row>
    <row r="185" spans="3:3" ht="12.75" customHeight="1" x14ac:dyDescent="0.2">
      <c r="C185" s="34"/>
    </row>
    <row r="186" spans="3:3" ht="12.75" customHeight="1" x14ac:dyDescent="0.2">
      <c r="C186" s="34"/>
    </row>
    <row r="187" spans="3:3" ht="12.75" customHeight="1" x14ac:dyDescent="0.2">
      <c r="C187" s="34"/>
    </row>
    <row r="188" spans="3:3" ht="12.75" customHeight="1" x14ac:dyDescent="0.2">
      <c r="C188" s="34"/>
    </row>
    <row r="189" spans="3:3" ht="12.75" customHeight="1" x14ac:dyDescent="0.2">
      <c r="C189" s="34"/>
    </row>
    <row r="190" spans="3:3" ht="12.75" customHeight="1" x14ac:dyDescent="0.2">
      <c r="C190" s="34"/>
    </row>
    <row r="191" spans="3:3" ht="12.75" customHeight="1" x14ac:dyDescent="0.2">
      <c r="C191" s="34"/>
    </row>
    <row r="192" spans="3:3" ht="12.75" customHeight="1" x14ac:dyDescent="0.2">
      <c r="C192" s="34"/>
    </row>
    <row r="193" spans="3:3" ht="12.75" customHeight="1" x14ac:dyDescent="0.2">
      <c r="C193" s="34"/>
    </row>
    <row r="194" spans="3:3" ht="12.75" customHeight="1" x14ac:dyDescent="0.2">
      <c r="C194" s="34"/>
    </row>
    <row r="195" spans="3:3" ht="12.75" customHeight="1" x14ac:dyDescent="0.2">
      <c r="C195" s="34"/>
    </row>
    <row r="196" spans="3:3" ht="12.75" customHeight="1" x14ac:dyDescent="0.2">
      <c r="C196" s="34"/>
    </row>
    <row r="197" spans="3:3" ht="12.75" customHeight="1" x14ac:dyDescent="0.2">
      <c r="C197" s="34"/>
    </row>
    <row r="198" spans="3:3" ht="12.75" customHeight="1" x14ac:dyDescent="0.2">
      <c r="C198" s="34"/>
    </row>
    <row r="199" spans="3:3" ht="12.75" customHeight="1" x14ac:dyDescent="0.2">
      <c r="C199" s="34"/>
    </row>
    <row r="200" spans="3:3" ht="12.75" customHeight="1" x14ac:dyDescent="0.2">
      <c r="C200" s="34"/>
    </row>
    <row r="201" spans="3:3" ht="12.75" customHeight="1" x14ac:dyDescent="0.2">
      <c r="C201" s="34"/>
    </row>
    <row r="202" spans="3:3" ht="12.75" customHeight="1" x14ac:dyDescent="0.2">
      <c r="C202" s="34"/>
    </row>
    <row r="203" spans="3:3" ht="12.75" customHeight="1" x14ac:dyDescent="0.2">
      <c r="C203" s="34"/>
    </row>
    <row r="204" spans="3:3" ht="12.75" customHeight="1" x14ac:dyDescent="0.2">
      <c r="C204" s="34"/>
    </row>
    <row r="205" spans="3:3" ht="12.75" customHeight="1" x14ac:dyDescent="0.2">
      <c r="C205" s="34"/>
    </row>
    <row r="206" spans="3:3" ht="12.75" customHeight="1" x14ac:dyDescent="0.2">
      <c r="C206" s="34"/>
    </row>
    <row r="207" spans="3:3" ht="12.75" customHeight="1" x14ac:dyDescent="0.2">
      <c r="C207" s="34"/>
    </row>
    <row r="208" spans="3:3" ht="12.75" customHeight="1" x14ac:dyDescent="0.2">
      <c r="C208" s="34"/>
    </row>
    <row r="209" spans="3:3" ht="12.75" customHeight="1" x14ac:dyDescent="0.2">
      <c r="C209" s="34"/>
    </row>
    <row r="210" spans="3:3" ht="12.75" customHeight="1" x14ac:dyDescent="0.2">
      <c r="C210" s="34"/>
    </row>
    <row r="211" spans="3:3" ht="12.75" customHeight="1" x14ac:dyDescent="0.2">
      <c r="C211" s="34"/>
    </row>
    <row r="212" spans="3:3" ht="12.75" customHeight="1" x14ac:dyDescent="0.2">
      <c r="C212" s="34"/>
    </row>
    <row r="213" spans="3:3" ht="12.75" customHeight="1" x14ac:dyDescent="0.2">
      <c r="C213" s="34"/>
    </row>
    <row r="214" spans="3:3" ht="12.75" customHeight="1" x14ac:dyDescent="0.2">
      <c r="C214" s="34"/>
    </row>
    <row r="215" spans="3:3" ht="12.75" customHeight="1" x14ac:dyDescent="0.2">
      <c r="C215" s="34"/>
    </row>
    <row r="216" spans="3:3" ht="12.75" customHeight="1" x14ac:dyDescent="0.2">
      <c r="C216" s="34"/>
    </row>
    <row r="217" spans="3:3" ht="12.75" customHeight="1" x14ac:dyDescent="0.2">
      <c r="C217" s="34"/>
    </row>
    <row r="218" spans="3:3" ht="12.75" customHeight="1" x14ac:dyDescent="0.2">
      <c r="C218" s="34"/>
    </row>
    <row r="219" spans="3:3" ht="12.75" customHeight="1" x14ac:dyDescent="0.2">
      <c r="C219" s="34"/>
    </row>
    <row r="220" spans="3:3" ht="12.75" customHeight="1" x14ac:dyDescent="0.2">
      <c r="C220" s="34"/>
    </row>
    <row r="221" spans="3:3" ht="12.75" customHeight="1" x14ac:dyDescent="0.2">
      <c r="C221" s="34"/>
    </row>
    <row r="222" spans="3:3" ht="12.75" customHeight="1" x14ac:dyDescent="0.2">
      <c r="C222" s="34"/>
    </row>
    <row r="223" spans="3:3" ht="12.75" customHeight="1" x14ac:dyDescent="0.2">
      <c r="C223" s="34"/>
    </row>
    <row r="224" spans="3:3" ht="12.75" customHeight="1" x14ac:dyDescent="0.2">
      <c r="C224" s="34"/>
    </row>
    <row r="225" spans="3:3" ht="12.75" customHeight="1" x14ac:dyDescent="0.2">
      <c r="C225" s="34"/>
    </row>
    <row r="226" spans="3:3" ht="12.75" customHeight="1" x14ac:dyDescent="0.2">
      <c r="C226" s="34"/>
    </row>
    <row r="227" spans="3:3" ht="12.75" customHeight="1" x14ac:dyDescent="0.2">
      <c r="C227" s="34"/>
    </row>
    <row r="228" spans="3:3" ht="12.75" customHeight="1" x14ac:dyDescent="0.2">
      <c r="C228" s="34"/>
    </row>
    <row r="229" spans="3:3" ht="12.75" customHeight="1" x14ac:dyDescent="0.2">
      <c r="C229" s="34"/>
    </row>
    <row r="230" spans="3:3" ht="12.75" customHeight="1" x14ac:dyDescent="0.2">
      <c r="C230" s="34"/>
    </row>
    <row r="231" spans="3:3" ht="12.75" customHeight="1" x14ac:dyDescent="0.2">
      <c r="C231" s="34"/>
    </row>
    <row r="232" spans="3:3" ht="12.75" customHeight="1" x14ac:dyDescent="0.2">
      <c r="C232" s="34"/>
    </row>
    <row r="233" spans="3:3" ht="12.75" customHeight="1" x14ac:dyDescent="0.2">
      <c r="C233" s="34"/>
    </row>
    <row r="234" spans="3:3" ht="12.75" customHeight="1" x14ac:dyDescent="0.2">
      <c r="C234" s="34"/>
    </row>
    <row r="235" spans="3:3" ht="12.75" customHeight="1" x14ac:dyDescent="0.2">
      <c r="C235" s="34"/>
    </row>
    <row r="236" spans="3:3" ht="12.75" customHeight="1" x14ac:dyDescent="0.2">
      <c r="C236" s="34"/>
    </row>
    <row r="237" spans="3:3" ht="12.75" customHeight="1" x14ac:dyDescent="0.2">
      <c r="C237" s="34"/>
    </row>
    <row r="238" spans="3:3" ht="12.75" customHeight="1" x14ac:dyDescent="0.2">
      <c r="C238" s="34"/>
    </row>
    <row r="239" spans="3:3" ht="12.75" customHeight="1" x14ac:dyDescent="0.2">
      <c r="C239" s="34"/>
    </row>
    <row r="240" spans="3:3" ht="12.75" customHeight="1" x14ac:dyDescent="0.2">
      <c r="C240" s="34"/>
    </row>
    <row r="241" spans="3:3" ht="12.75" customHeight="1" x14ac:dyDescent="0.2">
      <c r="C241" s="34"/>
    </row>
    <row r="242" spans="3:3" ht="12.75" customHeight="1" x14ac:dyDescent="0.2">
      <c r="C242" s="34"/>
    </row>
    <row r="243" spans="3:3" ht="12.75" customHeight="1" x14ac:dyDescent="0.2">
      <c r="C243" s="34"/>
    </row>
  </sheetData>
  <mergeCells count="18">
    <mergeCell ref="A1:G1"/>
    <mergeCell ref="A2:G2"/>
    <mergeCell ref="A3:G3"/>
    <mergeCell ref="H1:N1"/>
    <mergeCell ref="H2:N2"/>
    <mergeCell ref="H3:N3"/>
    <mergeCell ref="N8:N12"/>
    <mergeCell ref="A8:A12"/>
    <mergeCell ref="C8:G8"/>
    <mergeCell ref="C9:G9"/>
    <mergeCell ref="C10:G10"/>
    <mergeCell ref="H10:L10"/>
    <mergeCell ref="H8:M8"/>
    <mergeCell ref="H9:M9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2020-06-09T17:19:50Z</cp:lastPrinted>
  <dcterms:created xsi:type="dcterms:W3CDTF">2018-11-21T20:09:16Z</dcterms:created>
  <dcterms:modified xsi:type="dcterms:W3CDTF">2020-07-24T21:25:56Z</dcterms:modified>
</cp:coreProperties>
</file>